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 Drive\Customer Realtions Coordinator\"/>
    </mc:Choice>
  </mc:AlternateContent>
  <bookViews>
    <workbookView xWindow="0" yWindow="405" windowWidth="28800" windowHeight="13845" firstSheet="2" activeTab="2"/>
  </bookViews>
  <sheets>
    <sheet name="Sheet1" sheetId="1" state="hidden" r:id="rId1"/>
    <sheet name="Sheet2" sheetId="2" state="hidden" r:id="rId2"/>
    <sheet name="Sheet3" sheetId="3" r:id="rId3"/>
  </sheets>
  <definedNames>
    <definedName name="_xlnm._FilterDatabase" localSheetId="0" hidden="1">Sheet1!$A$2:$AP$68</definedName>
    <definedName name="_xlnm.Print_Area" localSheetId="0">Sheet1!$A$1:$AP$27</definedName>
    <definedName name="_xlnm.Print_Area" localSheetId="1">Sheet2!$B$2:$Q$46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8" i="1" l="1"/>
  <c r="AA68" i="1"/>
  <c r="Q68" i="1"/>
  <c r="G68" i="1"/>
  <c r="AF67" i="1"/>
  <c r="AA67" i="1"/>
  <c r="Q67" i="1"/>
  <c r="G67" i="1"/>
  <c r="AF66" i="1"/>
  <c r="AA66" i="1"/>
  <c r="Q66" i="1"/>
  <c r="G66" i="1"/>
  <c r="AF65" i="1"/>
  <c r="AA65" i="1"/>
  <c r="Q65" i="1"/>
  <c r="G65" i="1"/>
  <c r="AF64" i="1"/>
  <c r="AA64" i="1"/>
  <c r="Q64" i="1"/>
  <c r="G64" i="1"/>
  <c r="AF63" i="1"/>
  <c r="AA63" i="1"/>
  <c r="Q63" i="1"/>
  <c r="G63" i="1"/>
  <c r="AF62" i="1"/>
  <c r="AA62" i="1"/>
  <c r="Q62" i="1"/>
  <c r="G62" i="1"/>
  <c r="AF61" i="1"/>
  <c r="AA61" i="1"/>
  <c r="Q61" i="1"/>
  <c r="G61" i="1"/>
  <c r="AF60" i="1"/>
  <c r="AA60" i="1"/>
  <c r="Q60" i="1"/>
  <c r="G60" i="1"/>
  <c r="AF59" i="1"/>
  <c r="AA59" i="1"/>
  <c r="Q59" i="1"/>
  <c r="G59" i="1"/>
  <c r="AF58" i="1"/>
  <c r="AA58" i="1"/>
  <c r="Q58" i="1"/>
  <c r="G58" i="1"/>
  <c r="AF57" i="1"/>
  <c r="AA57" i="1"/>
  <c r="Q57" i="1"/>
  <c r="G57" i="1"/>
  <c r="AF56" i="1"/>
  <c r="AA56" i="1"/>
  <c r="Q56" i="1"/>
  <c r="G56" i="1"/>
  <c r="AF55" i="1"/>
  <c r="AA55" i="1"/>
  <c r="Q55" i="1"/>
  <c r="G55" i="1"/>
  <c r="AF54" i="1"/>
  <c r="AA54" i="1"/>
  <c r="Q54" i="1"/>
  <c r="G54" i="1"/>
  <c r="AF53" i="1"/>
  <c r="AA53" i="1"/>
  <c r="Q53" i="1"/>
  <c r="G53" i="1"/>
  <c r="AF52" i="1"/>
  <c r="AA52" i="1"/>
  <c r="Q52" i="1"/>
  <c r="G52" i="1"/>
  <c r="AF51" i="1"/>
  <c r="AA51" i="1"/>
  <c r="Q51" i="1"/>
  <c r="G51" i="1"/>
  <c r="AF50" i="1"/>
  <c r="AA50" i="1"/>
  <c r="Q50" i="1"/>
  <c r="G50" i="1"/>
  <c r="AF49" i="1"/>
  <c r="AA49" i="1"/>
  <c r="Q49" i="1"/>
  <c r="G49" i="1"/>
  <c r="AF48" i="1"/>
  <c r="AA48" i="1"/>
  <c r="Q48" i="1"/>
  <c r="G48" i="1"/>
  <c r="AF47" i="1"/>
  <c r="AA47" i="1"/>
  <c r="Q47" i="1"/>
  <c r="G47" i="1"/>
  <c r="AF46" i="1"/>
  <c r="AA46" i="1"/>
  <c r="Q46" i="1"/>
  <c r="G46" i="1"/>
  <c r="AF45" i="1"/>
  <c r="AA45" i="1"/>
  <c r="Q45" i="1"/>
  <c r="G45" i="1"/>
  <c r="AF44" i="1"/>
  <c r="AA44" i="1"/>
  <c r="Q44" i="1"/>
  <c r="G44" i="1"/>
  <c r="AF43" i="1"/>
  <c r="AA43" i="1"/>
  <c r="Q43" i="1"/>
  <c r="G43" i="1"/>
  <c r="AF42" i="1"/>
  <c r="AA42" i="1"/>
  <c r="Q42" i="1"/>
  <c r="G42" i="1"/>
  <c r="AF41" i="1"/>
  <c r="AA41" i="1"/>
  <c r="Q41" i="1"/>
  <c r="G41" i="1"/>
  <c r="AF40" i="1"/>
  <c r="AA40" i="1"/>
  <c r="Q40" i="1"/>
  <c r="G40" i="1"/>
  <c r="AF39" i="1"/>
  <c r="AA39" i="1"/>
  <c r="Q39" i="1"/>
  <c r="G39" i="1"/>
  <c r="AF38" i="1"/>
  <c r="AA38" i="1"/>
  <c r="Q38" i="1"/>
  <c r="G38" i="1"/>
  <c r="AF37" i="1"/>
  <c r="AA37" i="1"/>
  <c r="Q37" i="1"/>
  <c r="G37" i="1"/>
  <c r="AF36" i="1"/>
  <c r="AA36" i="1"/>
  <c r="Q36" i="1"/>
  <c r="G36" i="1"/>
  <c r="AF35" i="1"/>
  <c r="AA35" i="1"/>
  <c r="Q35" i="1"/>
  <c r="G35" i="1"/>
  <c r="AF34" i="1"/>
  <c r="AA34" i="1"/>
  <c r="Q34" i="1"/>
  <c r="G34" i="1"/>
  <c r="AF33" i="1"/>
  <c r="AA33" i="1"/>
  <c r="Q33" i="1"/>
  <c r="G33" i="1"/>
  <c r="AF32" i="1"/>
  <c r="AA32" i="1"/>
  <c r="Q32" i="1"/>
  <c r="G32" i="1"/>
  <c r="AF31" i="1"/>
  <c r="AA31" i="1"/>
  <c r="Q31" i="1"/>
  <c r="G31" i="1"/>
  <c r="AF30" i="1"/>
  <c r="AA30" i="1"/>
  <c r="Q30" i="1"/>
  <c r="G30" i="1"/>
  <c r="AF29" i="1"/>
  <c r="AA29" i="1"/>
  <c r="Q29" i="1"/>
  <c r="G29" i="1"/>
  <c r="AF28" i="1"/>
  <c r="AA28" i="1"/>
  <c r="Q28" i="1"/>
  <c r="G28" i="1"/>
  <c r="AF27" i="1"/>
  <c r="AA27" i="1"/>
  <c r="Q27" i="1"/>
  <c r="G27" i="1"/>
  <c r="AF26" i="1"/>
  <c r="AA26" i="1"/>
  <c r="Q26" i="1"/>
  <c r="G26" i="1"/>
  <c r="AF25" i="1"/>
  <c r="AA25" i="1"/>
  <c r="Q25" i="1"/>
  <c r="G25" i="1"/>
  <c r="AF24" i="1"/>
  <c r="AA24" i="1"/>
  <c r="Q24" i="1"/>
  <c r="G24" i="1"/>
  <c r="AF23" i="1"/>
  <c r="AA23" i="1"/>
  <c r="Q23" i="1"/>
  <c r="G23" i="1"/>
  <c r="AF22" i="1"/>
  <c r="AA22" i="1"/>
  <c r="Q22" i="1"/>
  <c r="G22" i="1"/>
  <c r="AF21" i="1"/>
  <c r="AA21" i="1"/>
  <c r="Q21" i="1"/>
  <c r="G21" i="1"/>
  <c r="AF20" i="1"/>
  <c r="AA20" i="1"/>
  <c r="Q20" i="1"/>
  <c r="G20" i="1"/>
  <c r="AF19" i="1"/>
  <c r="AA19" i="1"/>
  <c r="Q19" i="1"/>
  <c r="G19" i="1"/>
  <c r="AF18" i="1"/>
  <c r="AA18" i="1"/>
  <c r="Q18" i="1"/>
  <c r="G18" i="1"/>
  <c r="AF17" i="1"/>
  <c r="AA17" i="1"/>
  <c r="Q17" i="1"/>
  <c r="G17" i="1"/>
  <c r="AF16" i="1"/>
  <c r="AA16" i="1"/>
  <c r="Q16" i="1"/>
  <c r="G16" i="1"/>
  <c r="AF15" i="1"/>
  <c r="AA15" i="1"/>
  <c r="Q15" i="1"/>
  <c r="G15" i="1"/>
  <c r="AF14" i="1"/>
  <c r="AA14" i="1"/>
  <c r="Q14" i="1"/>
  <c r="G14" i="1"/>
  <c r="AF13" i="1"/>
  <c r="AA13" i="1"/>
  <c r="Q13" i="1"/>
  <c r="G13" i="1"/>
  <c r="AF12" i="1"/>
  <c r="AA12" i="1"/>
  <c r="Q12" i="1"/>
  <c r="G12" i="1"/>
  <c r="AF11" i="1"/>
  <c r="AA11" i="1"/>
  <c r="Q11" i="1"/>
  <c r="G11" i="1"/>
  <c r="AF10" i="1"/>
  <c r="AA10" i="1"/>
  <c r="Q10" i="1"/>
  <c r="G10" i="1"/>
  <c r="AF9" i="1"/>
  <c r="AA9" i="1"/>
  <c r="Q9" i="1"/>
  <c r="G9" i="1"/>
  <c r="AF8" i="1"/>
  <c r="AA8" i="1"/>
  <c r="Q8" i="1"/>
  <c r="G8" i="1"/>
  <c r="AF7" i="1"/>
  <c r="AA7" i="1"/>
  <c r="Q7" i="1"/>
  <c r="G7" i="1"/>
  <c r="AF6" i="1"/>
  <c r="AA6" i="1"/>
  <c r="Q6" i="1"/>
  <c r="G6" i="1"/>
  <c r="AF5" i="1"/>
  <c r="AA5" i="1"/>
  <c r="Q5" i="1"/>
  <c r="G5" i="1"/>
  <c r="AF4" i="1"/>
  <c r="AA4" i="1"/>
  <c r="Q4" i="1"/>
  <c r="G4" i="1"/>
  <c r="AF3" i="1"/>
  <c r="AA3" i="1"/>
  <c r="Q3" i="1"/>
  <c r="G3" i="1"/>
  <c r="AH8" i="1" l="1"/>
  <c r="AH28" i="1"/>
  <c r="AH4" i="1"/>
  <c r="AH6" i="1"/>
  <c r="AH9" i="1"/>
  <c r="AH11" i="1"/>
  <c r="AH13" i="1"/>
  <c r="AH15" i="1"/>
  <c r="AH17" i="1"/>
  <c r="AH19" i="1"/>
  <c r="AH21" i="1"/>
  <c r="AH23" i="1"/>
  <c r="AH25" i="1"/>
  <c r="AH27" i="1"/>
  <c r="AH30" i="1"/>
  <c r="AH3" i="1"/>
  <c r="AH5" i="1"/>
  <c r="AH7" i="1"/>
  <c r="AH10" i="1"/>
  <c r="AH12" i="1"/>
  <c r="AH14" i="1"/>
  <c r="AH16" i="1"/>
  <c r="AH18" i="1"/>
  <c r="AH20" i="1"/>
  <c r="AH22" i="1"/>
  <c r="AH24" i="1"/>
  <c r="AH26" i="1"/>
  <c r="AH29" i="1"/>
  <c r="AH32" i="1"/>
  <c r="AH34" i="1"/>
  <c r="AH36" i="1"/>
  <c r="AH38" i="1"/>
  <c r="AH40" i="1"/>
  <c r="AH42" i="1"/>
  <c r="AH43" i="1"/>
  <c r="AH45" i="1"/>
  <c r="AH47" i="1"/>
  <c r="AH49" i="1"/>
  <c r="AH51" i="1"/>
  <c r="AH53" i="1"/>
  <c r="AH55" i="1"/>
  <c r="AH57" i="1"/>
  <c r="AH59" i="1"/>
  <c r="AH61" i="1"/>
  <c r="AH63" i="1"/>
  <c r="AH65" i="1"/>
  <c r="AH68" i="1"/>
  <c r="AH31" i="1"/>
  <c r="AH33" i="1"/>
  <c r="AH35" i="1"/>
  <c r="AH37" i="1"/>
  <c r="AH39" i="1"/>
  <c r="AH41" i="1"/>
  <c r="AH44" i="1"/>
  <c r="AH46" i="1"/>
  <c r="AH48" i="1"/>
  <c r="AH50" i="1"/>
  <c r="AH52" i="1"/>
  <c r="AH54" i="1"/>
  <c r="AH56" i="1"/>
  <c r="AH58" i="1"/>
  <c r="AH60" i="1"/>
  <c r="AH62" i="1"/>
  <c r="AH64" i="1"/>
  <c r="AH66" i="1"/>
  <c r="AH67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</calcChain>
</file>

<file path=xl/sharedStrings.xml><?xml version="1.0" encoding="utf-8"?>
<sst xmlns="http://schemas.openxmlformats.org/spreadsheetml/2006/main" count="323" uniqueCount="208">
  <si>
    <t>All Post Offices DESC</t>
  </si>
  <si>
    <t>End Date</t>
  </si>
  <si>
    <t>Total Retail Revenue</t>
  </si>
  <si>
    <t>% Diff in Total Retail Revenue Compared to Calculated Plan</t>
  </si>
  <si>
    <t>Walk-In Revenue</t>
  </si>
  <si>
    <t>% Diff in Walk-In Revenue Compared to Calculated Plan</t>
  </si>
  <si>
    <t># visits</t>
  </si>
  <si>
    <t>Avg WIR per Customer Visit (POS Sites Only)</t>
  </si>
  <si>
    <t>Avg WIR per Customer Visit (POS Sites Only) SPLY</t>
  </si>
  <si>
    <t>% Expedited Transactions (POS Sites Only)</t>
  </si>
  <si>
    <t>Special Services WIR Txn / Mailing WIR Txn (POS Sites Only)</t>
  </si>
  <si>
    <t>total 3 weeks</t>
  </si>
  <si>
    <t>Total visits for 3 weeks</t>
  </si>
  <si>
    <t>ADDRESS</t>
  </si>
  <si>
    <t xml:space="preserve">ZIP CODE </t>
  </si>
  <si>
    <t>SATURDAY CURRENT HOURS</t>
  </si>
  <si>
    <t>Saturday 12/12, 12/19</t>
  </si>
  <si>
    <t xml:space="preserve">Extended </t>
  </si>
  <si>
    <t>Sunday 12/13, 12/20</t>
  </si>
  <si>
    <t>OPEN</t>
  </si>
  <si>
    <t>CLOSE</t>
  </si>
  <si>
    <t>ARCADIA PO</t>
  </si>
  <si>
    <t>41 WHEELER AVE</t>
  </si>
  <si>
    <t>15:00 PM</t>
  </si>
  <si>
    <t>BURBANK PO</t>
  </si>
  <si>
    <t xml:space="preserve">2140 N HOLLYWOOD WAY </t>
  </si>
  <si>
    <t>GLENDALE PO (CA)</t>
  </si>
  <si>
    <t>313 E BROADWAY</t>
  </si>
  <si>
    <t>NOH-CHANDLER STA</t>
  </si>
  <si>
    <t xml:space="preserve">11304 CHANDLER BLVD  </t>
  </si>
  <si>
    <t>PASADENA PO</t>
  </si>
  <si>
    <t>600 LINCOLN AVE</t>
  </si>
  <si>
    <t>91109</t>
  </si>
  <si>
    <t>ALTADENA PO</t>
  </si>
  <si>
    <t xml:space="preserve">2271 N LAKE AVE  </t>
  </si>
  <si>
    <t>BUR-DOWNTOWN STA</t>
  </si>
  <si>
    <t xml:space="preserve">135 E OLIVE AVE </t>
  </si>
  <si>
    <t>GLE-GRAND CENTRAL STA</t>
  </si>
  <si>
    <t>6444 SAN FERNANDO RD.</t>
  </si>
  <si>
    <t>GLE-LA CRESCENTA BR</t>
  </si>
  <si>
    <t>3300 FOOTHILL BLVD</t>
  </si>
  <si>
    <t>GLE-VERDUGO VIEJO STA</t>
  </si>
  <si>
    <t xml:space="preserve">101 N VERDUGO RD </t>
  </si>
  <si>
    <t>LA CANADA FLNTRDGE PO</t>
  </si>
  <si>
    <t xml:space="preserve">607 FOOTHILL BLVD </t>
  </si>
  <si>
    <t>MONROVIA PO</t>
  </si>
  <si>
    <t>225 S IVY AVE</t>
  </si>
  <si>
    <t>NOH-STUDIO CITY BR</t>
  </si>
  <si>
    <t>3950 LAUREL CYN BLVD</t>
  </si>
  <si>
    <t>NOH-TOLUCA LAKE BR</t>
  </si>
  <si>
    <t xml:space="preserve">10063 RIVERSIDE DR </t>
  </si>
  <si>
    <t>NOH-VALLEY VILLAGE STA</t>
  </si>
  <si>
    <t>6418 BELLINGHAM AVE</t>
  </si>
  <si>
    <t>91606</t>
  </si>
  <si>
    <t>PAS-EAST PASADENA STA</t>
  </si>
  <si>
    <t>3016 COLORADO BLVD</t>
  </si>
  <si>
    <t>91117</t>
  </si>
  <si>
    <t>PAS-PLAZA STATION</t>
  </si>
  <si>
    <t xml:space="preserve">281 E COLORADO BLVD </t>
  </si>
  <si>
    <t>91101</t>
  </si>
  <si>
    <t xml:space="preserve">no change </t>
  </si>
  <si>
    <t>PAS-SAN MARINO BR</t>
  </si>
  <si>
    <t xml:space="preserve">2960 HUNTINGTON DR  </t>
  </si>
  <si>
    <t>SFC-GRANADA HILLS STA</t>
  </si>
  <si>
    <t xml:space="preserve">18039 CHATSWORTH ST </t>
  </si>
  <si>
    <t>SFC-SYLMAR BR</t>
  </si>
  <si>
    <t xml:space="preserve">13700 FOOTHILL BLVD  </t>
  </si>
  <si>
    <t>SIERRA MADRE PO</t>
  </si>
  <si>
    <t xml:space="preserve">61 S BALDWIN AVE  </t>
  </si>
  <si>
    <t>SOUTH PASADENA PO</t>
  </si>
  <si>
    <t xml:space="preserve">1001 FREMONT AVE </t>
  </si>
  <si>
    <t>CAMARILLO PO</t>
  </si>
  <si>
    <t xml:space="preserve">2150 PICKWICK DR </t>
  </si>
  <si>
    <t>LANCASTER PO</t>
  </si>
  <si>
    <t>43824 20TH ST WEST</t>
  </si>
  <si>
    <t>OXNARD PO</t>
  </si>
  <si>
    <t>1961 NORTH C ST</t>
  </si>
  <si>
    <t>SANTA CLARITA PO</t>
  </si>
  <si>
    <t xml:space="preserve">24355 CREEKSIDE RD  </t>
  </si>
  <si>
    <t>91355</t>
  </si>
  <si>
    <t>SBC-GOLETA BR</t>
  </si>
  <si>
    <t>130 S PATTERSON AVE</t>
  </si>
  <si>
    <t>93111</t>
  </si>
  <si>
    <t>SIMI VALLEY PO</t>
  </si>
  <si>
    <t xml:space="preserve">2551 N GALENA AVE  </t>
  </si>
  <si>
    <t>93063</t>
  </si>
  <si>
    <t>THOUSAND OAKS PO</t>
  </si>
  <si>
    <t xml:space="preserve">3435 THOUSAND OAKS BLVD </t>
  </si>
  <si>
    <t>PALMDALE PO</t>
  </si>
  <si>
    <t>38917 N 20TH ST EAST</t>
  </si>
  <si>
    <t>SANTA BARBARA PO</t>
  </si>
  <si>
    <t xml:space="preserve">836 ANACAPA ST  </t>
  </si>
  <si>
    <t>SBC-SAN ROQUE STA</t>
  </si>
  <si>
    <t xml:space="preserve">3345 STATE ST </t>
  </si>
  <si>
    <t>SCC-NEWHALL BR</t>
  </si>
  <si>
    <t>24201 THE OLD RD</t>
  </si>
  <si>
    <t>SIM-MOUNT MCCOY STA</t>
  </si>
  <si>
    <t>225 SIMI VILLAGE DR</t>
  </si>
  <si>
    <t>THO-NEWBURY PARK CARRIER ANX</t>
  </si>
  <si>
    <t>3401 GRANDE VISTA DRIVE</t>
  </si>
  <si>
    <t>SCC-CASTAIC STA</t>
  </si>
  <si>
    <t>28201 FRANKLIN PARKWAY</t>
  </si>
  <si>
    <t>No Change</t>
  </si>
  <si>
    <t>VISALIA PO</t>
  </si>
  <si>
    <t>2345 W. BEECH AVE</t>
  </si>
  <si>
    <t>93277</t>
  </si>
  <si>
    <t>TEHACHAPI PO</t>
  </si>
  <si>
    <t>1085 VOYAGER DR</t>
  </si>
  <si>
    <t>HANFORD PO</t>
  </si>
  <si>
    <t>517 N. IRWIN ST</t>
  </si>
  <si>
    <t>93230</t>
  </si>
  <si>
    <t>RIDGECREST PO</t>
  </si>
  <si>
    <t xml:space="preserve">101 E COSO AVE  </t>
  </si>
  <si>
    <t>SAN LUIS OBISPO PO</t>
  </si>
  <si>
    <t xml:space="preserve">1655 DALIDIO DR  </t>
  </si>
  <si>
    <t>SANTA MARIA PO</t>
  </si>
  <si>
    <t xml:space="preserve">201 BATTLES RD </t>
  </si>
  <si>
    <t>VEN-EAST VENTURA STA</t>
  </si>
  <si>
    <t xml:space="preserve">41 S WAKE FOREST AVE  </t>
  </si>
  <si>
    <t>ARROYO GRANDE PO</t>
  </si>
  <si>
    <t>160 STATION WAY</t>
  </si>
  <si>
    <t>ATASCADERO PO</t>
  </si>
  <si>
    <t xml:space="preserve">9800 EL CAMINO REAL  </t>
  </si>
  <si>
    <t>LOMPOC PO</t>
  </si>
  <si>
    <t>801 W OCEAN AVE</t>
  </si>
  <si>
    <t>PASO ROBLES PO</t>
  </si>
  <si>
    <t>800 6TH ST</t>
  </si>
  <si>
    <t>PISMO BEACH PO</t>
  </si>
  <si>
    <t>100 CREST DR</t>
  </si>
  <si>
    <t>VENTURA PO</t>
  </si>
  <si>
    <t>675 E SANTA CLARAST</t>
  </si>
  <si>
    <t xml:space="preserve">CANOGA PARK MAIN </t>
  </si>
  <si>
    <t xml:space="preserve">8201 CANOGA AVE  </t>
  </si>
  <si>
    <t>AGOURA HILLS PO</t>
  </si>
  <si>
    <t xml:space="preserve">5158 CLARETON DR  </t>
  </si>
  <si>
    <t>CAN-WEST HILLS STA</t>
  </si>
  <si>
    <t xml:space="preserve">23055 SHERMAN WAY  </t>
  </si>
  <si>
    <t>CAN-WINNETKA STA</t>
  </si>
  <si>
    <t xml:space="preserve">7655 WINNETKA AVE </t>
  </si>
  <si>
    <t xml:space="preserve">CHATSWORTH </t>
  </si>
  <si>
    <t xml:space="preserve">21606 DEVONSHIRE ST </t>
  </si>
  <si>
    <t xml:space="preserve"> </t>
  </si>
  <si>
    <t>NORTHRIDGE PO</t>
  </si>
  <si>
    <t xml:space="preserve">9534 RESEDA BLVD </t>
  </si>
  <si>
    <t>RESEDA PO</t>
  </si>
  <si>
    <t xml:space="preserve">7320 RESEDA BLVD  </t>
  </si>
  <si>
    <t>TARZANA PO</t>
  </si>
  <si>
    <t xml:space="preserve">5609 YOLANDA ST  </t>
  </si>
  <si>
    <t>WOODLAND HILLS PO</t>
  </si>
  <si>
    <t>6101 OWENSMOUTH AVE</t>
  </si>
  <si>
    <t>VAN-BALBOA STA</t>
  </si>
  <si>
    <t>4930 BALBOA BLVD</t>
  </si>
  <si>
    <t>91426</t>
  </si>
  <si>
    <t>VAN-ENCINO BR</t>
  </si>
  <si>
    <t>5805 WHITE OAK AVE</t>
  </si>
  <si>
    <t>VAN-PANORAMA CITY BR</t>
  </si>
  <si>
    <t>14416 CHASE ST</t>
  </si>
  <si>
    <t>VAN NUYS PO</t>
  </si>
  <si>
    <t xml:space="preserve">15701 SHERMAN WAY </t>
  </si>
  <si>
    <t>VAN-SHERMAN OAKS BR</t>
  </si>
  <si>
    <t xml:space="preserve">14900 MAGNOLIA BLVD  </t>
  </si>
  <si>
    <t>BAK-SOUTH STATION</t>
  </si>
  <si>
    <t>3200 LARSON LN</t>
  </si>
  <si>
    <t>93304</t>
  </si>
  <si>
    <t>BAK-CAMINO MEDIA STA</t>
  </si>
  <si>
    <t>10001 CAMINO MEDIA</t>
  </si>
  <si>
    <t>93311</t>
  </si>
  <si>
    <t>BAK-STOCKDALE ANX</t>
  </si>
  <si>
    <t>5601 STOCKDALE HWY</t>
  </si>
  <si>
    <t>93309</t>
  </si>
  <si>
    <t>9:00 AM - 3:00 PM</t>
  </si>
  <si>
    <t>9:00 AM - 2:00 PM</t>
  </si>
  <si>
    <t>9:00 AM - 2:30 PM</t>
  </si>
  <si>
    <t>9:00 AM - 1:00 PM</t>
  </si>
  <si>
    <t>10:00 AM - 3:00 PM</t>
  </si>
  <si>
    <t>10:00 AM - 2:00 PM</t>
  </si>
  <si>
    <t>10:00 AM - 1:00 PM</t>
  </si>
  <si>
    <t>9:00 AM - 5:00 PM</t>
  </si>
  <si>
    <t>9:00 AM - 4:00 PM</t>
  </si>
  <si>
    <t>Post Office</t>
  </si>
  <si>
    <t xml:space="preserve">CAMARILLO </t>
  </si>
  <si>
    <t xml:space="preserve">LANCASTER </t>
  </si>
  <si>
    <t xml:space="preserve">OXNARD </t>
  </si>
  <si>
    <t xml:space="preserve">GOLETA </t>
  </si>
  <si>
    <t>SIMI VALLEY</t>
  </si>
  <si>
    <t xml:space="preserve">PALMDALE </t>
  </si>
  <si>
    <t xml:space="preserve">SANTA BARBARA </t>
  </si>
  <si>
    <t>SAN ROQUE</t>
  </si>
  <si>
    <t xml:space="preserve">MOUNT MCCOY </t>
  </si>
  <si>
    <t xml:space="preserve">VISALIA </t>
  </si>
  <si>
    <t xml:space="preserve">TEHACHAPI </t>
  </si>
  <si>
    <t xml:space="preserve">HANFORD </t>
  </si>
  <si>
    <t xml:space="preserve">RIDGECREST </t>
  </si>
  <si>
    <t xml:space="preserve">SAN LUIS OBISPO </t>
  </si>
  <si>
    <t xml:space="preserve">SANTA MARIA </t>
  </si>
  <si>
    <t xml:space="preserve">EAST VENTURA </t>
  </si>
  <si>
    <t xml:space="preserve">ARROYO GRANDE </t>
  </si>
  <si>
    <t xml:space="preserve">ATASCADERO </t>
  </si>
  <si>
    <t xml:space="preserve">LOMPOC </t>
  </si>
  <si>
    <t xml:space="preserve">PASO ROBLES </t>
  </si>
  <si>
    <t xml:space="preserve">PISMO BEACH </t>
  </si>
  <si>
    <t>VENTURA</t>
  </si>
  <si>
    <t xml:space="preserve">BAKERSFIELD SOUTH </t>
  </si>
  <si>
    <t xml:space="preserve">BAKERSFIELD CAMINO MEDIA </t>
  </si>
  <si>
    <t>BAKERSFIELD STOCKDALE</t>
  </si>
  <si>
    <t>SATURDAY HOURS</t>
  </si>
  <si>
    <t>SATURDAY HOURS        DEC. 12 &amp; 19</t>
  </si>
  <si>
    <t>SUNDAY HOURS        DEC. 13 &amp;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</si>
</sst>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\/dd\/yyyy"/>
    <numFmt numFmtId="165" formatCode="&quot;$&quot;#,##0;\(&quot;$&quot;#,##0\)"/>
    <numFmt numFmtId="166" formatCode="0.00%;\(0.00%\)"/>
    <numFmt numFmtId="167" formatCode="_(* #,##0_);_(* \(#,##0\);_(* &quot;-&quot;??_);_(@_)"/>
    <numFmt numFmtId="168" formatCode="&quot;$&quot;#,##0.00;\(&quot;$&quot;#,##0.00\)"/>
    <numFmt numFmtId="170" formatCode="[$-409]h:mm\ AM/PM;@"/>
  </numFmts>
  <fonts count="2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rgb="FFFFFFFF"/>
      <name val="Verdana"/>
      <family val="2"/>
    </font>
    <font>
      <b/>
      <sz val="9"/>
      <color theme="0"/>
      <name val="Arial"/>
      <family val="2"/>
    </font>
    <font>
      <sz val="12"/>
      <name val="Calibri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  <font>
      <sz val="12"/>
      <color theme="1"/>
      <name val="Calibri"/>
      <family val="2"/>
    </font>
    <font>
      <sz val="11"/>
      <name val="Arial"/>
      <family val="2"/>
    </font>
    <font>
      <sz val="12"/>
      <color indexed="8"/>
      <name val="Calibri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9"/>
      <color rgb="FF000000"/>
      <name val="Verdana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rgb="FF319A63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</cellStyleXfs>
  <cellXfs count="77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4" borderId="1" xfId="5" applyBorder="1" applyAlignment="1">
      <alignment horizontal="center" vertical="center" wrapText="1"/>
    </xf>
    <xf numFmtId="0" fontId="5" fillId="4" borderId="1" xfId="5" applyBorder="1" applyAlignment="1">
      <alignment horizontal="center" vertical="center"/>
    </xf>
    <xf numFmtId="0" fontId="5" fillId="4" borderId="3" xfId="5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165" fontId="2" fillId="0" borderId="1" xfId="3" applyNumberFormat="1" applyFill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center"/>
    </xf>
    <xf numFmtId="18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3" xfId="0" applyFill="1" applyBorder="1"/>
    <xf numFmtId="49" fontId="1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7" borderId="0" xfId="0" applyFill="1"/>
    <xf numFmtId="49" fontId="15" fillId="0" borderId="1" xfId="0" quotePrefix="1" applyNumberFormat="1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>
      <alignment horizontal="center" vertical="center"/>
    </xf>
    <xf numFmtId="168" fontId="17" fillId="0" borderId="1" xfId="0" applyNumberFormat="1" applyFont="1" applyFill="1" applyBorder="1" applyAlignment="1">
      <alignment horizontal="center" vertical="center"/>
    </xf>
    <xf numFmtId="165" fontId="15" fillId="0" borderId="1" xfId="3" applyNumberFormat="1" applyFont="1" applyFill="1" applyBorder="1" applyAlignment="1">
      <alignment horizontal="center" vertical="center"/>
    </xf>
    <xf numFmtId="44" fontId="18" fillId="0" borderId="1" xfId="2" applyFont="1" applyFill="1" applyBorder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18" fillId="0" borderId="3" xfId="0" applyFont="1" applyFill="1" applyBorder="1"/>
    <xf numFmtId="0" fontId="3" fillId="0" borderId="1" xfId="4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8" borderId="0" xfId="0" applyFill="1"/>
    <xf numFmtId="49" fontId="13" fillId="0" borderId="1" xfId="0" applyNumberFormat="1" applyFont="1" applyFill="1" applyBorder="1" applyAlignment="1">
      <alignment horizontal="left"/>
    </xf>
    <xf numFmtId="165" fontId="9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49" fontId="21" fillId="0" borderId="11" xfId="0" quotePrefix="1" applyNumberFormat="1" applyFont="1" applyFill="1" applyBorder="1" applyAlignment="1">
      <alignment horizontal="left" vertical="center"/>
    </xf>
    <xf numFmtId="49" fontId="21" fillId="0" borderId="11" xfId="0" applyNumberFormat="1" applyFont="1" applyFill="1" applyBorder="1" applyAlignment="1">
      <alignment horizontal="center" vertical="center"/>
    </xf>
    <xf numFmtId="170" fontId="22" fillId="0" borderId="11" xfId="0" applyNumberFormat="1" applyFont="1" applyBorder="1" applyAlignment="1">
      <alignment horizontal="center" vertical="center"/>
    </xf>
    <xf numFmtId="170" fontId="22" fillId="0" borderId="12" xfId="0" applyNumberFormat="1" applyFont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 wrapText="1"/>
    </xf>
    <xf numFmtId="49" fontId="21" fillId="0" borderId="5" xfId="0" applyNumberFormat="1" applyFont="1" applyFill="1" applyBorder="1" applyAlignment="1">
      <alignment horizontal="left" vertical="center"/>
    </xf>
    <xf numFmtId="49" fontId="21" fillId="0" borderId="5" xfId="0" applyNumberFormat="1" applyFont="1" applyFill="1" applyBorder="1" applyAlignment="1">
      <alignment horizontal="center" vertical="center"/>
    </xf>
    <xf numFmtId="170" fontId="22" fillId="0" borderId="5" xfId="0" applyNumberFormat="1" applyFont="1" applyBorder="1" applyAlignment="1">
      <alignment horizontal="center" vertical="center"/>
    </xf>
    <xf numFmtId="170" fontId="22" fillId="0" borderId="6" xfId="0" applyNumberFormat="1" applyFont="1" applyBorder="1" applyAlignment="1">
      <alignment horizontal="center" vertical="center"/>
    </xf>
    <xf numFmtId="49" fontId="21" fillId="0" borderId="5" xfId="0" quotePrefix="1" applyNumberFormat="1" applyFont="1" applyFill="1" applyBorder="1" applyAlignment="1">
      <alignment horizontal="left" vertical="center"/>
    </xf>
    <xf numFmtId="49" fontId="23" fillId="0" borderId="5" xfId="0" applyNumberFormat="1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49" fontId="23" fillId="0" borderId="8" xfId="0" applyNumberFormat="1" applyFont="1" applyFill="1" applyBorder="1" applyAlignment="1">
      <alignment horizontal="left" vertical="center"/>
    </xf>
    <xf numFmtId="49" fontId="21" fillId="0" borderId="8" xfId="0" applyNumberFormat="1" applyFont="1" applyFill="1" applyBorder="1" applyAlignment="1">
      <alignment horizontal="center" vertical="center"/>
    </xf>
    <xf numFmtId="170" fontId="22" fillId="0" borderId="8" xfId="0" applyNumberFormat="1" applyFont="1" applyBorder="1" applyAlignment="1">
      <alignment horizontal="center" vertical="center"/>
    </xf>
    <xf numFmtId="170" fontId="22" fillId="0" borderId="9" xfId="0" applyNumberFormat="1" applyFont="1" applyBorder="1" applyAlignment="1">
      <alignment horizontal="center" vertical="center"/>
    </xf>
  </cellXfs>
  <cellStyles count="6">
    <cellStyle name="Accent2" xfId="5" builtinId="33"/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579667</xdr:colOff>
      <xdr:row>45</xdr:row>
      <xdr:rowOff>18098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542925"/>
          <a:ext cx="10866667" cy="7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U271"/>
  <sheetViews>
    <sheetView workbookViewId="0">
      <selection sqref="A1:AP68"/>
    </sheetView>
  </sheetViews>
  <sheetFormatPr defaultRowHeight="14.25" outlineLevelCol="1" x14ac:dyDescent="0.2"/>
  <cols>
    <col min="1" max="1" width="33.875" customWidth="1"/>
    <col min="2" max="2" width="12.5" hidden="1" customWidth="1"/>
    <col min="3" max="3" width="9.625" hidden="1" customWidth="1" outlineLevel="1"/>
    <col min="4" max="4" width="10.625" hidden="1" customWidth="1" outlineLevel="1"/>
    <col min="5" max="5" width="9.625" hidden="1" customWidth="1" collapsed="1"/>
    <col min="6" max="6" width="9.625" hidden="1" customWidth="1" outlineLevel="1"/>
    <col min="7" max="7" width="6.125" hidden="1" customWidth="1" outlineLevel="1"/>
    <col min="8" max="8" width="9.625" hidden="1" customWidth="1"/>
    <col min="9" max="9" width="10.125" hidden="1" customWidth="1" outlineLevel="1"/>
    <col min="10" max="10" width="10.25" hidden="1" customWidth="1" outlineLevel="1"/>
    <col min="11" max="11" width="11.625" hidden="1" customWidth="1" outlineLevel="1"/>
    <col min="12" max="12" width="12.5" hidden="1" customWidth="1" collapsed="1"/>
    <col min="13" max="14" width="12.5" hidden="1" customWidth="1" outlineLevel="1"/>
    <col min="15" max="15" width="10.625" hidden="1" customWidth="1" collapsed="1"/>
    <col min="16" max="16" width="0" hidden="1" customWidth="1" outlineLevel="1"/>
    <col min="17" max="17" width="7.875" hidden="1" customWidth="1" outlineLevel="1"/>
    <col min="18" max="18" width="0" hidden="1" customWidth="1"/>
    <col min="19" max="21" width="0" hidden="1" customWidth="1" outlineLevel="1"/>
    <col min="22" max="22" width="13.5" hidden="1" customWidth="1" collapsed="1"/>
    <col min="23" max="23" width="0" hidden="1" customWidth="1" outlineLevel="1"/>
    <col min="24" max="24" width="1.625" hidden="1" customWidth="1" outlineLevel="1"/>
    <col min="25" max="25" width="11.75" hidden="1" customWidth="1" collapsed="1"/>
    <col min="26" max="26" width="0" hidden="1" customWidth="1" outlineLevel="1"/>
    <col min="27" max="27" width="7.375" hidden="1" customWidth="1" outlineLevel="1"/>
    <col min="28" max="28" width="0" hidden="1" customWidth="1"/>
    <col min="29" max="31" width="0" hidden="1" customWidth="1" outlineLevel="1"/>
    <col min="32" max="32" width="13.5" hidden="1" customWidth="1" collapsed="1"/>
    <col min="33" max="33" width="12.375" hidden="1" customWidth="1"/>
    <col min="34" max="34" width="9.75" hidden="1" customWidth="1"/>
    <col min="35" max="35" width="32.625" customWidth="1"/>
    <col min="36" max="36" width="14.75" customWidth="1"/>
    <col min="37" max="37" width="12.25" customWidth="1"/>
    <col min="38" max="38" width="16.5" customWidth="1"/>
    <col min="39" max="39" width="16.875" customWidth="1"/>
    <col min="40" max="40" width="12.625" customWidth="1"/>
    <col min="41" max="41" width="12.25" customWidth="1"/>
    <col min="42" max="42" width="17.5" customWidth="1"/>
    <col min="43" max="43" width="24.25" style="54" customWidth="1"/>
  </cols>
  <sheetData>
    <row r="1" spans="1:151" ht="10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10</v>
      </c>
      <c r="V1" s="1" t="s">
        <v>1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 t="s">
        <v>8</v>
      </c>
      <c r="AD1" s="1" t="s">
        <v>9</v>
      </c>
      <c r="AE1" s="1" t="s">
        <v>10</v>
      </c>
      <c r="AF1" s="1" t="s">
        <v>11</v>
      </c>
      <c r="AG1" s="1" t="s">
        <v>7</v>
      </c>
      <c r="AH1" s="1" t="s">
        <v>12</v>
      </c>
      <c r="AI1" s="2" t="s">
        <v>13</v>
      </c>
      <c r="AJ1" s="2" t="s">
        <v>14</v>
      </c>
      <c r="AK1" s="3" t="s">
        <v>15</v>
      </c>
      <c r="AL1" s="3"/>
      <c r="AM1" s="4" t="s">
        <v>16</v>
      </c>
      <c r="AN1" s="5" t="s">
        <v>17</v>
      </c>
      <c r="AO1" s="4" t="s">
        <v>18</v>
      </c>
      <c r="AP1" s="6" t="s">
        <v>17</v>
      </c>
      <c r="AQ1" s="7"/>
    </row>
    <row r="2" spans="1:151" ht="15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8" t="s">
        <v>19</v>
      </c>
      <c r="AL2" s="8" t="s">
        <v>20</v>
      </c>
      <c r="AM2" s="5" t="s">
        <v>19</v>
      </c>
      <c r="AN2" s="5" t="s">
        <v>20</v>
      </c>
      <c r="AO2" s="5" t="s">
        <v>19</v>
      </c>
      <c r="AP2" s="6" t="s">
        <v>20</v>
      </c>
      <c r="AQ2" s="9"/>
    </row>
    <row r="3" spans="1:151" s="28" customFormat="1" ht="20.100000000000001" hidden="1" customHeight="1" x14ac:dyDescent="0.2">
      <c r="A3" s="10" t="s">
        <v>21</v>
      </c>
      <c r="B3" s="11">
        <v>43456</v>
      </c>
      <c r="C3" s="12">
        <v>5680.24</v>
      </c>
      <c r="D3" s="13">
        <v>0.11084731774953401</v>
      </c>
      <c r="E3" s="12">
        <v>4964.42</v>
      </c>
      <c r="F3" s="13">
        <v>0.53411763251658695</v>
      </c>
      <c r="G3" s="14">
        <f t="shared" ref="G3:G66" si="0">ROUND(E3/H3,0)</f>
        <v>316</v>
      </c>
      <c r="H3" s="15">
        <v>15.6914195583596</v>
      </c>
      <c r="I3" s="15">
        <v>9.7412274368231095</v>
      </c>
      <c r="J3" s="13">
        <v>0.96153846153846201</v>
      </c>
      <c r="K3" s="13">
        <v>0.19047619047618999</v>
      </c>
      <c r="L3" s="11">
        <v>43449</v>
      </c>
      <c r="M3" s="12">
        <v>6776.23</v>
      </c>
      <c r="N3" s="13">
        <v>-0.45898190493223101</v>
      </c>
      <c r="O3" s="12">
        <v>5473.16</v>
      </c>
      <c r="P3" s="13">
        <v>-0.22206634629188199</v>
      </c>
      <c r="Q3" s="14">
        <f t="shared" ref="Q3:Q66" si="1">ROUND(O3/R3,0)</f>
        <v>337</v>
      </c>
      <c r="R3" s="15">
        <v>16.238323353293399</v>
      </c>
      <c r="S3" s="15">
        <v>15.452101063829801</v>
      </c>
      <c r="T3" s="13">
        <v>0.97761194029850795</v>
      </c>
      <c r="U3" s="13">
        <v>0.146341463414634</v>
      </c>
      <c r="V3" s="11">
        <v>43442</v>
      </c>
      <c r="W3" s="12">
        <v>5747.74</v>
      </c>
      <c r="X3" s="13">
        <v>-0.49774420321832302</v>
      </c>
      <c r="Y3" s="12">
        <v>4953.96</v>
      </c>
      <c r="Z3" s="13">
        <v>-0.29383792351892202</v>
      </c>
      <c r="AA3" s="14">
        <f t="shared" ref="AA3:AA66" si="2">ROUND(Y3/AB3,0)</f>
        <v>366</v>
      </c>
      <c r="AB3" s="15">
        <v>13.550546448087401</v>
      </c>
      <c r="AC3" s="15">
        <v>15.8268378378378</v>
      </c>
      <c r="AD3" s="13">
        <v>0.91666666666666696</v>
      </c>
      <c r="AE3" s="13">
        <v>0.38</v>
      </c>
      <c r="AF3" s="16">
        <f t="shared" ref="AF3:AF66" si="3">E3+O3+Y3</f>
        <v>15391.54</v>
      </c>
      <c r="AG3" s="17">
        <f t="shared" ref="AG3:AG66" si="4">AF3/(G3+Q3+AA3)</f>
        <v>15.104553483807656</v>
      </c>
      <c r="AH3" s="18">
        <f t="shared" ref="AH3:AH66" si="5">SUM(G3+Q3+AA3)</f>
        <v>1019</v>
      </c>
      <c r="AI3" s="19" t="s">
        <v>22</v>
      </c>
      <c r="AJ3" s="20">
        <v>91006</v>
      </c>
      <c r="AK3" s="21">
        <v>0.375</v>
      </c>
      <c r="AL3" s="22" t="s">
        <v>23</v>
      </c>
      <c r="AM3" s="23">
        <v>900</v>
      </c>
      <c r="AN3" s="23">
        <v>1700</v>
      </c>
      <c r="AO3" s="24">
        <v>1000</v>
      </c>
      <c r="AP3" s="25">
        <v>1400</v>
      </c>
      <c r="AQ3" s="26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</row>
    <row r="4" spans="1:151" ht="20.100000000000001" hidden="1" customHeight="1" x14ac:dyDescent="0.2">
      <c r="A4" s="10" t="s">
        <v>24</v>
      </c>
      <c r="B4" s="11">
        <v>43456</v>
      </c>
      <c r="C4" s="12">
        <v>9398.43</v>
      </c>
      <c r="D4" s="13">
        <v>-0.25174059085744899</v>
      </c>
      <c r="E4" s="12">
        <v>6569.89</v>
      </c>
      <c r="F4" s="13">
        <v>-4.9298393620207798E-2</v>
      </c>
      <c r="G4" s="14">
        <f t="shared" si="0"/>
        <v>348</v>
      </c>
      <c r="H4" s="15">
        <v>18.8623582089552</v>
      </c>
      <c r="I4" s="15">
        <v>17.312857142857101</v>
      </c>
      <c r="J4" s="13">
        <v>0.88669950738916303</v>
      </c>
      <c r="K4" s="13">
        <v>0.16374269005847999</v>
      </c>
      <c r="L4" s="11">
        <v>43449</v>
      </c>
      <c r="M4" s="12">
        <v>14791.67</v>
      </c>
      <c r="N4" s="13">
        <v>-0.277797389134397</v>
      </c>
      <c r="O4" s="12">
        <v>11411.3</v>
      </c>
      <c r="P4" s="13">
        <v>0.24675100488045801</v>
      </c>
      <c r="Q4" s="14">
        <f t="shared" si="1"/>
        <v>394</v>
      </c>
      <c r="R4" s="15">
        <v>28.940410256410299</v>
      </c>
      <c r="S4" s="15">
        <v>20.523483146067399</v>
      </c>
      <c r="T4" s="13">
        <v>0.88815789473684204</v>
      </c>
      <c r="U4" s="13">
        <v>0.116033755274262</v>
      </c>
      <c r="V4" s="11">
        <v>43442</v>
      </c>
      <c r="W4" s="12">
        <v>11897.52</v>
      </c>
      <c r="X4" s="13">
        <v>-0.36511107802596998</v>
      </c>
      <c r="Y4" s="12">
        <v>9361.19</v>
      </c>
      <c r="Z4" s="13">
        <v>-0.12840273103003899</v>
      </c>
      <c r="AA4" s="14">
        <f t="shared" si="2"/>
        <v>457</v>
      </c>
      <c r="AB4" s="15">
        <v>20.497027027026999</v>
      </c>
      <c r="AC4" s="15">
        <v>19.366689189189199</v>
      </c>
      <c r="AD4" s="13">
        <v>0.80379746835443</v>
      </c>
      <c r="AE4" s="13">
        <v>0.223118279569892</v>
      </c>
      <c r="AF4" s="16">
        <f t="shared" si="3"/>
        <v>27342.379999999997</v>
      </c>
      <c r="AG4" s="17">
        <f t="shared" si="4"/>
        <v>22.804320266889071</v>
      </c>
      <c r="AH4" s="18">
        <f t="shared" si="5"/>
        <v>1199</v>
      </c>
      <c r="AI4" s="29" t="s">
        <v>25</v>
      </c>
      <c r="AJ4" s="30">
        <v>91505</v>
      </c>
      <c r="AK4" s="23">
        <v>900</v>
      </c>
      <c r="AL4" s="23">
        <v>1500</v>
      </c>
      <c r="AM4" s="23">
        <v>900</v>
      </c>
      <c r="AN4" s="23">
        <v>1700</v>
      </c>
      <c r="AO4" s="24">
        <v>1000</v>
      </c>
      <c r="AP4" s="25">
        <v>1400</v>
      </c>
      <c r="AQ4" s="31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</row>
    <row r="5" spans="1:151" ht="20.100000000000001" hidden="1" customHeight="1" x14ac:dyDescent="0.2">
      <c r="A5" s="10" t="s">
        <v>26</v>
      </c>
      <c r="B5" s="11">
        <v>43456</v>
      </c>
      <c r="C5" s="12">
        <v>8648.7999999999993</v>
      </c>
      <c r="D5" s="13">
        <v>-1.32505185431961E-2</v>
      </c>
      <c r="E5" s="12">
        <v>8440.1</v>
      </c>
      <c r="F5" s="13">
        <v>0.44383810045162198</v>
      </c>
      <c r="G5" s="14">
        <f t="shared" si="0"/>
        <v>346</v>
      </c>
      <c r="H5" s="15">
        <v>24.3883333333333</v>
      </c>
      <c r="I5" s="15">
        <v>12.0342134831461</v>
      </c>
      <c r="J5" s="13">
        <v>0.97142857142857097</v>
      </c>
      <c r="K5" s="13">
        <v>0.122641509433962</v>
      </c>
      <c r="L5" s="11">
        <v>43449</v>
      </c>
      <c r="M5" s="12">
        <v>9284.7099999999991</v>
      </c>
      <c r="N5" s="13">
        <v>-0.50466039234683102</v>
      </c>
      <c r="O5" s="12">
        <v>8732.4699999999993</v>
      </c>
      <c r="P5" s="13">
        <v>-0.287541956233346</v>
      </c>
      <c r="Q5" s="14">
        <f t="shared" si="1"/>
        <v>414</v>
      </c>
      <c r="R5" s="15">
        <v>21.089068627450999</v>
      </c>
      <c r="S5" s="15">
        <v>23.4329370629371</v>
      </c>
      <c r="T5" s="13">
        <v>0.977653631284916</v>
      </c>
      <c r="U5" s="13">
        <v>0.114285714285714</v>
      </c>
      <c r="V5" s="11">
        <v>43442</v>
      </c>
      <c r="W5" s="12">
        <v>8991.15</v>
      </c>
      <c r="X5" s="13">
        <v>-0.46004839125210101</v>
      </c>
      <c r="Y5" s="12">
        <v>8562.4599999999991</v>
      </c>
      <c r="Z5" s="13">
        <v>-0.246888811683943</v>
      </c>
      <c r="AA5" s="14">
        <f t="shared" si="2"/>
        <v>367</v>
      </c>
      <c r="AB5" s="15">
        <v>23.336277173913</v>
      </c>
      <c r="AC5" s="15">
        <v>21.196788990825699</v>
      </c>
      <c r="AD5" s="13">
        <v>0.92920353982300896</v>
      </c>
      <c r="AE5" s="13">
        <v>0.21681415929203501</v>
      </c>
      <c r="AF5" s="16">
        <f t="shared" si="3"/>
        <v>25735.03</v>
      </c>
      <c r="AG5" s="17">
        <f t="shared" si="4"/>
        <v>22.834986690328304</v>
      </c>
      <c r="AH5" s="18">
        <f t="shared" si="5"/>
        <v>1127</v>
      </c>
      <c r="AI5" s="32" t="s">
        <v>27</v>
      </c>
      <c r="AJ5" s="30">
        <v>91209</v>
      </c>
      <c r="AK5" s="23">
        <v>900</v>
      </c>
      <c r="AL5" s="23">
        <v>1500</v>
      </c>
      <c r="AM5" s="23">
        <v>900</v>
      </c>
      <c r="AN5" s="23">
        <v>1700</v>
      </c>
      <c r="AO5" s="24">
        <v>1000</v>
      </c>
      <c r="AP5" s="25">
        <v>1400</v>
      </c>
      <c r="AQ5" s="33"/>
    </row>
    <row r="6" spans="1:151" ht="20.100000000000001" hidden="1" customHeight="1" x14ac:dyDescent="0.2">
      <c r="A6" s="10" t="s">
        <v>28</v>
      </c>
      <c r="B6" s="11">
        <v>43456</v>
      </c>
      <c r="C6" s="12">
        <v>8299.84</v>
      </c>
      <c r="D6" s="13">
        <v>0.435039853381054</v>
      </c>
      <c r="E6" s="12">
        <v>7150.13</v>
      </c>
      <c r="F6" s="13">
        <v>0.51821936278413006</v>
      </c>
      <c r="G6" s="14">
        <f t="shared" si="0"/>
        <v>335</v>
      </c>
      <c r="H6" s="15">
        <v>21.3545808383234</v>
      </c>
      <c r="I6" s="15">
        <v>20.6390322580645</v>
      </c>
      <c r="J6" s="13">
        <v>0.985611510791367</v>
      </c>
      <c r="K6" s="13">
        <v>6.9444444444444406E-2</v>
      </c>
      <c r="L6" s="11">
        <v>43449</v>
      </c>
      <c r="M6" s="12">
        <v>10087.25</v>
      </c>
      <c r="N6" s="13">
        <v>-7.1176998687875498E-2</v>
      </c>
      <c r="O6" s="12">
        <v>8422.75</v>
      </c>
      <c r="P6" s="13">
        <v>1.05643131568868</v>
      </c>
      <c r="Q6" s="14">
        <f t="shared" si="1"/>
        <v>329</v>
      </c>
      <c r="R6" s="15">
        <v>25.618408408408399</v>
      </c>
      <c r="S6" s="15">
        <v>21.1131843575419</v>
      </c>
      <c r="T6" s="13">
        <v>0.85826771653543299</v>
      </c>
      <c r="U6" s="13">
        <v>7.8431372549019607E-2</v>
      </c>
      <c r="V6" s="11">
        <v>43442</v>
      </c>
      <c r="W6" s="12">
        <v>8472.57</v>
      </c>
      <c r="X6" s="13">
        <v>-0.10598984493048499</v>
      </c>
      <c r="Y6" s="12">
        <v>7371.48</v>
      </c>
      <c r="Z6" s="13">
        <v>-0.13445436366988101</v>
      </c>
      <c r="AA6" s="14">
        <f t="shared" si="2"/>
        <v>356</v>
      </c>
      <c r="AB6" s="15">
        <v>20.711344537815101</v>
      </c>
      <c r="AC6" s="15">
        <v>30.487076923076899</v>
      </c>
      <c r="AD6" s="13">
        <v>0.98449612403100795</v>
      </c>
      <c r="AE6" s="13">
        <v>0.16538461538461499</v>
      </c>
      <c r="AF6" s="16">
        <f t="shared" si="3"/>
        <v>22944.36</v>
      </c>
      <c r="AG6" s="17">
        <f t="shared" si="4"/>
        <v>22.494470588235295</v>
      </c>
      <c r="AH6" s="18">
        <f t="shared" si="5"/>
        <v>1020</v>
      </c>
      <c r="AI6" s="29" t="s">
        <v>29</v>
      </c>
      <c r="AJ6" s="30">
        <v>91603</v>
      </c>
      <c r="AK6" s="23">
        <v>1000</v>
      </c>
      <c r="AL6" s="23">
        <v>1600</v>
      </c>
      <c r="AM6" s="23">
        <v>900</v>
      </c>
      <c r="AN6" s="23">
        <v>1700</v>
      </c>
      <c r="AO6" s="24">
        <v>1000</v>
      </c>
      <c r="AP6" s="25">
        <v>1400</v>
      </c>
      <c r="AQ6" s="33"/>
    </row>
    <row r="7" spans="1:151" ht="20.100000000000001" hidden="1" customHeight="1" x14ac:dyDescent="0.2">
      <c r="A7" s="10" t="s">
        <v>30</v>
      </c>
      <c r="B7" s="11">
        <v>43456</v>
      </c>
      <c r="C7" s="12">
        <v>10978.29</v>
      </c>
      <c r="D7" s="13">
        <v>0.265551240329648</v>
      </c>
      <c r="E7" s="12">
        <v>8559.49</v>
      </c>
      <c r="F7" s="13">
        <v>0.93995526051570499</v>
      </c>
      <c r="G7" s="14">
        <f t="shared" si="0"/>
        <v>336</v>
      </c>
      <c r="H7" s="15">
        <v>25.4800619195046</v>
      </c>
      <c r="I7" s="15">
        <v>21.145045871559599</v>
      </c>
      <c r="J7" s="13">
        <v>1</v>
      </c>
      <c r="K7" s="13">
        <v>8.8235294117647106E-2</v>
      </c>
      <c r="L7" s="11">
        <v>43449</v>
      </c>
      <c r="M7" s="12">
        <v>12984.5</v>
      </c>
      <c r="N7" s="13">
        <v>-0.49560183602563201</v>
      </c>
      <c r="O7" s="12">
        <v>10178.41</v>
      </c>
      <c r="P7" s="13">
        <v>-9.2205960792336797E-2</v>
      </c>
      <c r="Q7" s="14">
        <f t="shared" si="1"/>
        <v>396</v>
      </c>
      <c r="R7" s="15">
        <v>25.7243843843844</v>
      </c>
      <c r="S7" s="15">
        <v>36.510693069306903</v>
      </c>
      <c r="T7" s="13">
        <v>0.93902439024390205</v>
      </c>
      <c r="U7" s="13">
        <v>0.10455764075067001</v>
      </c>
      <c r="V7" s="11">
        <v>43442</v>
      </c>
      <c r="W7" s="12">
        <v>9211.0499999999993</v>
      </c>
      <c r="X7" s="13">
        <v>-0.33818441785189501</v>
      </c>
      <c r="Y7" s="12">
        <v>8260.44</v>
      </c>
      <c r="Z7" s="13">
        <v>0.30466178523820697</v>
      </c>
      <c r="AA7" s="14">
        <f t="shared" si="2"/>
        <v>316</v>
      </c>
      <c r="AB7" s="15">
        <v>26.181428571428601</v>
      </c>
      <c r="AC7" s="15">
        <v>16.5857943925234</v>
      </c>
      <c r="AD7" s="13">
        <v>0.90265486725663702</v>
      </c>
      <c r="AE7" s="13">
        <v>0.115</v>
      </c>
      <c r="AF7" s="16">
        <f t="shared" si="3"/>
        <v>26998.340000000004</v>
      </c>
      <c r="AG7" s="17">
        <f t="shared" si="4"/>
        <v>25.761774809160308</v>
      </c>
      <c r="AH7" s="18">
        <f t="shared" si="5"/>
        <v>1048</v>
      </c>
      <c r="AI7" s="32" t="s">
        <v>31</v>
      </c>
      <c r="AJ7" s="30" t="s">
        <v>32</v>
      </c>
      <c r="AK7" s="23">
        <v>900</v>
      </c>
      <c r="AL7" s="23">
        <v>1500</v>
      </c>
      <c r="AM7" s="23">
        <v>900</v>
      </c>
      <c r="AN7" s="23">
        <v>1700</v>
      </c>
      <c r="AO7" s="24">
        <v>1000</v>
      </c>
      <c r="AP7" s="25">
        <v>1400</v>
      </c>
      <c r="AQ7" s="33"/>
    </row>
    <row r="8" spans="1:151" ht="20.100000000000001" hidden="1" customHeight="1" x14ac:dyDescent="0.2">
      <c r="A8" s="34" t="s">
        <v>33</v>
      </c>
      <c r="B8" s="35">
        <v>43456</v>
      </c>
      <c r="C8" s="36">
        <v>3123.42</v>
      </c>
      <c r="D8" s="37">
        <v>0.32421810411711599</v>
      </c>
      <c r="E8" s="36">
        <v>3123.42</v>
      </c>
      <c r="F8" s="37">
        <v>0.96731038131589897</v>
      </c>
      <c r="G8" s="38">
        <f t="shared" si="0"/>
        <v>246</v>
      </c>
      <c r="H8" s="39">
        <v>12.7008943089431</v>
      </c>
      <c r="I8" s="39">
        <v>11.328633540372699</v>
      </c>
      <c r="J8" s="37">
        <v>0.96428571428571397</v>
      </c>
      <c r="K8" s="37">
        <v>0.121546961325967</v>
      </c>
      <c r="L8" s="35">
        <v>43449</v>
      </c>
      <c r="M8" s="36">
        <v>4697.96</v>
      </c>
      <c r="N8" s="37">
        <v>-0.34602411852404502</v>
      </c>
      <c r="O8" s="36">
        <v>4697.96</v>
      </c>
      <c r="P8" s="37">
        <v>-2.6002512760761098E-2</v>
      </c>
      <c r="Q8" s="38">
        <f t="shared" si="1"/>
        <v>269</v>
      </c>
      <c r="R8" s="39">
        <v>17.461148148148101</v>
      </c>
      <c r="S8" s="39">
        <v>21.693984374999999</v>
      </c>
      <c r="T8" s="37">
        <v>0.89795918367346905</v>
      </c>
      <c r="U8" s="37">
        <v>7.5221238938053103E-2</v>
      </c>
      <c r="V8" s="35">
        <v>43442</v>
      </c>
      <c r="W8" s="36">
        <v>4433.2299999999996</v>
      </c>
      <c r="X8" s="37">
        <v>2.8062111858856799E-2</v>
      </c>
      <c r="Y8" s="36">
        <v>4433.2299999999996</v>
      </c>
      <c r="Z8" s="37">
        <v>0.52321118727344595</v>
      </c>
      <c r="AA8" s="38">
        <f t="shared" si="2"/>
        <v>256</v>
      </c>
      <c r="AB8" s="39">
        <v>17.2888326848249</v>
      </c>
      <c r="AC8" s="39">
        <v>17.5497368421053</v>
      </c>
      <c r="AD8" s="37">
        <v>0.98412698412698396</v>
      </c>
      <c r="AE8" s="37">
        <v>0.12977099236641201</v>
      </c>
      <c r="AF8" s="40">
        <f t="shared" si="3"/>
        <v>12254.61</v>
      </c>
      <c r="AG8" s="41">
        <f t="shared" si="4"/>
        <v>15.89443579766537</v>
      </c>
      <c r="AH8" s="42">
        <f t="shared" si="5"/>
        <v>771</v>
      </c>
      <c r="AI8" s="29" t="s">
        <v>34</v>
      </c>
      <c r="AJ8" s="30">
        <v>91001</v>
      </c>
      <c r="AK8" s="43">
        <v>1000</v>
      </c>
      <c r="AL8" s="43">
        <v>1500</v>
      </c>
      <c r="AM8" s="43">
        <v>900</v>
      </c>
      <c r="AN8" s="43">
        <v>1700</v>
      </c>
      <c r="AO8" s="44"/>
      <c r="AP8" s="45"/>
      <c r="AQ8" s="33"/>
    </row>
    <row r="9" spans="1:151" ht="20.100000000000001" hidden="1" customHeight="1" x14ac:dyDescent="0.2">
      <c r="A9" s="10" t="s">
        <v>35</v>
      </c>
      <c r="B9" s="11">
        <v>43456</v>
      </c>
      <c r="C9" s="12">
        <v>4681.92</v>
      </c>
      <c r="D9" s="13">
        <v>0.25627072801622802</v>
      </c>
      <c r="E9" s="12">
        <v>4681.92</v>
      </c>
      <c r="F9" s="13">
        <v>0.47410975724945698</v>
      </c>
      <c r="G9" s="14">
        <f t="shared" si="0"/>
        <v>292</v>
      </c>
      <c r="H9" s="15">
        <v>16.049522184300301</v>
      </c>
      <c r="I9" s="15">
        <v>11.761764705882401</v>
      </c>
      <c r="J9" s="13">
        <v>0.854700854700855</v>
      </c>
      <c r="K9" s="13">
        <v>0.158119658119658</v>
      </c>
      <c r="L9" s="11">
        <v>43449</v>
      </c>
      <c r="M9" s="12">
        <v>6543.69</v>
      </c>
      <c r="N9" s="13">
        <v>-0.30724840513490498</v>
      </c>
      <c r="O9" s="12">
        <v>6543.69</v>
      </c>
      <c r="P9" s="13">
        <v>-0.152453003209537</v>
      </c>
      <c r="Q9" s="14">
        <f t="shared" si="1"/>
        <v>351</v>
      </c>
      <c r="R9" s="15">
        <v>18.6170796460177</v>
      </c>
      <c r="S9" s="15">
        <v>18.626740947075199</v>
      </c>
      <c r="T9" s="13">
        <v>0.92045454545454497</v>
      </c>
      <c r="U9" s="13">
        <v>0.142091152815013</v>
      </c>
      <c r="V9" s="11">
        <v>43442</v>
      </c>
      <c r="W9" s="12">
        <v>7188.69</v>
      </c>
      <c r="X9" s="13">
        <v>0.134120368033118</v>
      </c>
      <c r="Y9" s="12">
        <v>6443.11</v>
      </c>
      <c r="Z9" s="13">
        <v>0.15744005863448499</v>
      </c>
      <c r="AA9" s="14">
        <f t="shared" si="2"/>
        <v>313</v>
      </c>
      <c r="AB9" s="15">
        <v>20.600909090909099</v>
      </c>
      <c r="AC9" s="15">
        <v>17.164858156028401</v>
      </c>
      <c r="AD9" s="13">
        <v>0.91666666666666696</v>
      </c>
      <c r="AE9" s="13">
        <v>7.4999999999999997E-2</v>
      </c>
      <c r="AF9" s="16">
        <f t="shared" si="3"/>
        <v>17668.72</v>
      </c>
      <c r="AG9" s="17">
        <f t="shared" si="4"/>
        <v>18.481924686192471</v>
      </c>
      <c r="AH9" s="18">
        <f t="shared" si="5"/>
        <v>956</v>
      </c>
      <c r="AI9" s="29" t="s">
        <v>36</v>
      </c>
      <c r="AJ9" s="30">
        <v>91503</v>
      </c>
      <c r="AK9" s="23">
        <v>1000</v>
      </c>
      <c r="AL9" s="23">
        <v>1500</v>
      </c>
      <c r="AM9" s="23">
        <v>900</v>
      </c>
      <c r="AN9" s="23">
        <v>1700</v>
      </c>
      <c r="AO9" s="24"/>
      <c r="AP9" s="25"/>
      <c r="AQ9" s="33"/>
    </row>
    <row r="10" spans="1:151" ht="20.100000000000001" hidden="1" customHeight="1" x14ac:dyDescent="0.2">
      <c r="A10" s="10" t="s">
        <v>37</v>
      </c>
      <c r="B10" s="11">
        <v>43456</v>
      </c>
      <c r="C10" s="12">
        <v>6285.77</v>
      </c>
      <c r="D10" s="13">
        <v>5.9166183626976503E-2</v>
      </c>
      <c r="E10" s="12">
        <v>5823.62</v>
      </c>
      <c r="F10" s="13">
        <v>7.1128768231896899E-2</v>
      </c>
      <c r="G10" s="14">
        <f t="shared" si="0"/>
        <v>411</v>
      </c>
      <c r="H10" s="15">
        <v>14.182024691358</v>
      </c>
      <c r="I10" s="15">
        <v>14.898444444444401</v>
      </c>
      <c r="J10" s="13">
        <v>0.94736842105263197</v>
      </c>
      <c r="K10" s="13">
        <v>0.16184971098265899</v>
      </c>
      <c r="L10" s="11">
        <v>43449</v>
      </c>
      <c r="M10" s="12">
        <v>9501.56</v>
      </c>
      <c r="N10" s="13">
        <v>-0.18945820338358399</v>
      </c>
      <c r="O10" s="12">
        <v>8685.8799999999992</v>
      </c>
      <c r="P10" s="13">
        <v>-0.19234699617926301</v>
      </c>
      <c r="Q10" s="14">
        <f t="shared" si="1"/>
        <v>484</v>
      </c>
      <c r="R10" s="15">
        <v>17.9479835390947</v>
      </c>
      <c r="S10" s="15">
        <v>19.7778144329897</v>
      </c>
      <c r="T10" s="13">
        <v>0.89300411522633805</v>
      </c>
      <c r="U10" s="13">
        <v>0.161953727506427</v>
      </c>
      <c r="V10" s="11">
        <v>43442</v>
      </c>
      <c r="W10" s="12">
        <v>6821.01</v>
      </c>
      <c r="X10" s="13">
        <v>-0.12818176124664299</v>
      </c>
      <c r="Y10" s="12">
        <v>6520.16</v>
      </c>
      <c r="Z10" s="13">
        <v>-0.115525537216877</v>
      </c>
      <c r="AA10" s="14">
        <f t="shared" si="2"/>
        <v>397</v>
      </c>
      <c r="AB10" s="15">
        <v>16.407462311557801</v>
      </c>
      <c r="AC10" s="15">
        <v>16.581231155778902</v>
      </c>
      <c r="AD10" s="13">
        <v>0.92561983471074405</v>
      </c>
      <c r="AE10" s="13">
        <v>0.21118012422360299</v>
      </c>
      <c r="AF10" s="16">
        <f t="shared" si="3"/>
        <v>21029.66</v>
      </c>
      <c r="AG10" s="17">
        <f t="shared" si="4"/>
        <v>16.276826625386995</v>
      </c>
      <c r="AH10" s="18">
        <f t="shared" si="5"/>
        <v>1292</v>
      </c>
      <c r="AI10" s="32" t="s">
        <v>38</v>
      </c>
      <c r="AJ10" s="30">
        <v>91201</v>
      </c>
      <c r="AK10" s="23">
        <v>900</v>
      </c>
      <c r="AL10" s="23">
        <v>1400</v>
      </c>
      <c r="AM10" s="23">
        <v>900</v>
      </c>
      <c r="AN10" s="23">
        <v>1600</v>
      </c>
      <c r="AO10" s="24"/>
      <c r="AP10" s="25"/>
      <c r="AQ10" s="33"/>
    </row>
    <row r="11" spans="1:151" ht="20.100000000000001" hidden="1" customHeight="1" x14ac:dyDescent="0.2">
      <c r="A11" s="10" t="s">
        <v>39</v>
      </c>
      <c r="B11" s="11">
        <v>43456</v>
      </c>
      <c r="C11" s="12">
        <v>4495.99</v>
      </c>
      <c r="D11" s="13">
        <v>0.18739237912128501</v>
      </c>
      <c r="E11" s="12">
        <v>3826.33</v>
      </c>
      <c r="F11" s="13">
        <v>7.0134468446900605E-2</v>
      </c>
      <c r="G11" s="14">
        <f t="shared" si="0"/>
        <v>217</v>
      </c>
      <c r="H11" s="15">
        <v>17.6469585253456</v>
      </c>
      <c r="I11" s="15">
        <v>13.558034188034201</v>
      </c>
      <c r="J11" s="13">
        <v>0.952380952380952</v>
      </c>
      <c r="K11" s="13">
        <v>4.8611111111111098E-2</v>
      </c>
      <c r="L11" s="11">
        <v>43449</v>
      </c>
      <c r="M11" s="12">
        <v>6748.9</v>
      </c>
      <c r="N11" s="13">
        <v>2.8515344643379298E-3</v>
      </c>
      <c r="O11" s="12">
        <v>6277.3</v>
      </c>
      <c r="P11" s="13">
        <v>0.14049160342512701</v>
      </c>
      <c r="Q11" s="14">
        <f t="shared" si="1"/>
        <v>268</v>
      </c>
      <c r="R11" s="15">
        <v>23.445593869731798</v>
      </c>
      <c r="S11" s="15">
        <v>20.246588235294102</v>
      </c>
      <c r="T11" s="13">
        <v>0.91011235955056202</v>
      </c>
      <c r="U11" s="13">
        <v>0.16254416961130699</v>
      </c>
      <c r="V11" s="11">
        <v>43442</v>
      </c>
      <c r="W11" s="12">
        <v>5413.57</v>
      </c>
      <c r="X11" s="13">
        <v>-3.0210257227872201E-2</v>
      </c>
      <c r="Y11" s="12">
        <v>4780.51</v>
      </c>
      <c r="Z11" s="13">
        <v>-8.8037008775276607E-2</v>
      </c>
      <c r="AA11" s="14">
        <f t="shared" si="2"/>
        <v>263</v>
      </c>
      <c r="AB11" s="15">
        <v>18.198901515151501</v>
      </c>
      <c r="AC11" s="15">
        <v>18.75</v>
      </c>
      <c r="AD11" s="13">
        <v>0.87931034482758597</v>
      </c>
      <c r="AE11" s="13">
        <v>0.205020920502092</v>
      </c>
      <c r="AF11" s="16">
        <f t="shared" si="3"/>
        <v>14884.140000000001</v>
      </c>
      <c r="AG11" s="17">
        <f t="shared" si="4"/>
        <v>19.898582887700538</v>
      </c>
      <c r="AH11" s="18">
        <f t="shared" si="5"/>
        <v>748</v>
      </c>
      <c r="AI11" s="32" t="s">
        <v>40</v>
      </c>
      <c r="AJ11" s="30">
        <v>91214</v>
      </c>
      <c r="AK11" s="23">
        <v>1000</v>
      </c>
      <c r="AL11" s="23">
        <v>1500</v>
      </c>
      <c r="AM11" s="23">
        <v>900</v>
      </c>
      <c r="AN11" s="23">
        <v>1600</v>
      </c>
      <c r="AO11" s="24"/>
      <c r="AP11" s="25"/>
      <c r="AQ11" s="33"/>
    </row>
    <row r="12" spans="1:151" ht="20.100000000000001" hidden="1" customHeight="1" x14ac:dyDescent="0.2">
      <c r="A12" s="10" t="s">
        <v>41</v>
      </c>
      <c r="B12" s="11">
        <v>43456</v>
      </c>
      <c r="C12" s="12">
        <v>3743.62</v>
      </c>
      <c r="D12" s="13">
        <v>-5.8099805260483001E-2</v>
      </c>
      <c r="E12" s="12">
        <v>3743.62</v>
      </c>
      <c r="F12" s="13">
        <v>-6.7112889801492201E-2</v>
      </c>
      <c r="G12" s="14">
        <f t="shared" si="0"/>
        <v>247</v>
      </c>
      <c r="H12" s="15">
        <v>15.138464730290501</v>
      </c>
      <c r="I12" s="15">
        <v>16.5271777003484</v>
      </c>
      <c r="J12" s="13">
        <v>0.99239543726235802</v>
      </c>
      <c r="K12" s="13">
        <v>0.113573407202216</v>
      </c>
      <c r="L12" s="11">
        <v>43449</v>
      </c>
      <c r="M12" s="12">
        <v>4818.08</v>
      </c>
      <c r="N12" s="13">
        <v>-0.22145881136282899</v>
      </c>
      <c r="O12" s="12">
        <v>4818.08</v>
      </c>
      <c r="P12" s="13">
        <v>-0.228138977533418</v>
      </c>
      <c r="Q12" s="14">
        <f t="shared" si="1"/>
        <v>284</v>
      </c>
      <c r="R12" s="15">
        <v>16.950285714285702</v>
      </c>
      <c r="S12" s="15">
        <v>16.185490196078401</v>
      </c>
      <c r="T12" s="13">
        <v>0.96261682242990698</v>
      </c>
      <c r="U12" s="13">
        <v>0.16666666666666699</v>
      </c>
      <c r="V12" s="11">
        <v>43442</v>
      </c>
      <c r="W12" s="12">
        <v>5774.14</v>
      </c>
      <c r="X12" s="13">
        <v>0.130714385024958</v>
      </c>
      <c r="Y12" s="12">
        <v>5774.14</v>
      </c>
      <c r="Z12" s="13">
        <v>0.11991357440436901</v>
      </c>
      <c r="AA12" s="14">
        <f t="shared" si="2"/>
        <v>250</v>
      </c>
      <c r="AB12" s="15">
        <v>23.083625498008001</v>
      </c>
      <c r="AC12" s="15">
        <v>13.622766666666701</v>
      </c>
      <c r="AD12" s="13">
        <v>0.91666666666666696</v>
      </c>
      <c r="AE12" s="13">
        <v>0.27896995708154498</v>
      </c>
      <c r="AF12" s="16">
        <f t="shared" si="3"/>
        <v>14335.84</v>
      </c>
      <c r="AG12" s="17">
        <f t="shared" si="4"/>
        <v>18.3557490396927</v>
      </c>
      <c r="AH12" s="18">
        <f t="shared" si="5"/>
        <v>781</v>
      </c>
      <c r="AI12" s="29" t="s">
        <v>42</v>
      </c>
      <c r="AJ12" s="30">
        <v>91206</v>
      </c>
      <c r="AK12" s="23">
        <v>900</v>
      </c>
      <c r="AL12" s="23">
        <v>1400</v>
      </c>
      <c r="AM12" s="23">
        <v>900</v>
      </c>
      <c r="AN12" s="23">
        <v>1700</v>
      </c>
      <c r="AO12" s="24"/>
      <c r="AP12" s="25"/>
      <c r="AQ12" s="33"/>
    </row>
    <row r="13" spans="1:151" ht="20.100000000000001" hidden="1" customHeight="1" x14ac:dyDescent="0.2">
      <c r="A13" s="10" t="s">
        <v>43</v>
      </c>
      <c r="B13" s="11">
        <v>43456</v>
      </c>
      <c r="C13" s="12">
        <v>4512.5200000000004</v>
      </c>
      <c r="D13" s="13">
        <v>0.173613386805653</v>
      </c>
      <c r="E13" s="12">
        <v>3859.63</v>
      </c>
      <c r="F13" s="13">
        <v>0.36546251516834699</v>
      </c>
      <c r="G13" s="14">
        <f t="shared" si="0"/>
        <v>194</v>
      </c>
      <c r="H13" s="15">
        <v>19.907409326424901</v>
      </c>
      <c r="I13" s="15">
        <v>11.872624113475201</v>
      </c>
      <c r="J13" s="13">
        <v>0.95510204081632699</v>
      </c>
      <c r="K13" s="13">
        <v>0.18918918918918901</v>
      </c>
      <c r="L13" s="11">
        <v>43449</v>
      </c>
      <c r="M13" s="12">
        <v>9709.58</v>
      </c>
      <c r="N13" s="13">
        <v>-5.2610215664904203E-2</v>
      </c>
      <c r="O13" s="12">
        <v>8368.9699999999993</v>
      </c>
      <c r="P13" s="13">
        <v>0.15116031158055701</v>
      </c>
      <c r="Q13" s="14">
        <f t="shared" si="1"/>
        <v>319</v>
      </c>
      <c r="R13" s="15">
        <v>26.258031249999998</v>
      </c>
      <c r="S13" s="15">
        <v>25.653496732026099</v>
      </c>
      <c r="T13" s="13">
        <v>0.93392070484581502</v>
      </c>
      <c r="U13" s="13">
        <v>5.6250000000000001E-2</v>
      </c>
      <c r="V13" s="11">
        <v>43442</v>
      </c>
      <c r="W13" s="12">
        <v>8492.68</v>
      </c>
      <c r="X13" s="13">
        <v>7.2546424457960404E-2</v>
      </c>
      <c r="Y13" s="12">
        <v>7876.47</v>
      </c>
      <c r="Z13" s="13">
        <v>0.26585763326390499</v>
      </c>
      <c r="AA13" s="14">
        <f t="shared" si="2"/>
        <v>278</v>
      </c>
      <c r="AB13" s="15">
        <v>28.293214285714299</v>
      </c>
      <c r="AC13" s="15">
        <v>25.609425287356299</v>
      </c>
      <c r="AD13" s="13">
        <v>0.89565217391304397</v>
      </c>
      <c r="AE13" s="13">
        <v>0.1699604743083</v>
      </c>
      <c r="AF13" s="16">
        <f t="shared" si="3"/>
        <v>20105.07</v>
      </c>
      <c r="AG13" s="17">
        <f t="shared" si="4"/>
        <v>25.417281921618205</v>
      </c>
      <c r="AH13" s="18">
        <f t="shared" si="5"/>
        <v>791</v>
      </c>
      <c r="AI13" s="29" t="s">
        <v>44</v>
      </c>
      <c r="AJ13" s="30">
        <v>91011</v>
      </c>
      <c r="AK13" s="23">
        <v>1000</v>
      </c>
      <c r="AL13" s="23">
        <v>1500</v>
      </c>
      <c r="AM13" s="23">
        <v>900</v>
      </c>
      <c r="AN13" s="23">
        <v>1700</v>
      </c>
      <c r="AO13" s="24"/>
      <c r="AP13" s="25"/>
      <c r="AQ13" s="33"/>
    </row>
    <row r="14" spans="1:151" ht="20.100000000000001" hidden="1" customHeight="1" x14ac:dyDescent="0.2">
      <c r="A14" s="10" t="s">
        <v>45</v>
      </c>
      <c r="B14" s="11">
        <v>43456</v>
      </c>
      <c r="C14" s="12">
        <v>3982.45</v>
      </c>
      <c r="D14" s="13">
        <v>-0.11665609376317</v>
      </c>
      <c r="E14" s="12">
        <v>3451.46</v>
      </c>
      <c r="F14" s="13">
        <v>6.3787948836492497E-2</v>
      </c>
      <c r="G14" s="14">
        <f t="shared" si="0"/>
        <v>243</v>
      </c>
      <c r="H14" s="15">
        <v>14.202753036437199</v>
      </c>
      <c r="I14" s="15">
        <v>0</v>
      </c>
      <c r="J14" s="13">
        <v>0</v>
      </c>
      <c r="K14" s="13">
        <v>0</v>
      </c>
      <c r="L14" s="11">
        <v>43449</v>
      </c>
      <c r="M14" s="12">
        <v>7340.74</v>
      </c>
      <c r="N14" s="13">
        <v>-0.17741595696996901</v>
      </c>
      <c r="O14" s="12">
        <v>6149.79</v>
      </c>
      <c r="P14" s="13">
        <v>-7.2498412636170198E-2</v>
      </c>
      <c r="Q14" s="14">
        <f t="shared" si="1"/>
        <v>311</v>
      </c>
      <c r="R14" s="15">
        <v>19.761174603174599</v>
      </c>
      <c r="S14" s="15">
        <v>23.177704280155599</v>
      </c>
      <c r="T14" s="13">
        <v>0.82038834951456296</v>
      </c>
      <c r="U14" s="13">
        <v>7.6411960132890394E-2</v>
      </c>
      <c r="V14" s="11">
        <v>43442</v>
      </c>
      <c r="W14" s="12">
        <v>7295.08</v>
      </c>
      <c r="X14" s="13">
        <v>0.36133986470725499</v>
      </c>
      <c r="Y14" s="12">
        <v>6693.79</v>
      </c>
      <c r="Z14" s="13">
        <v>0.66375612059751898</v>
      </c>
      <c r="AA14" s="14">
        <f t="shared" si="2"/>
        <v>280</v>
      </c>
      <c r="AB14" s="15">
        <v>23.903060498220601</v>
      </c>
      <c r="AC14" s="15">
        <v>14.884653061224499</v>
      </c>
      <c r="AD14" s="13">
        <v>0.9</v>
      </c>
      <c r="AE14" s="13">
        <v>0.17460317460317501</v>
      </c>
      <c r="AF14" s="16">
        <f t="shared" si="3"/>
        <v>16295.04</v>
      </c>
      <c r="AG14" s="17">
        <f t="shared" si="4"/>
        <v>19.53841726618705</v>
      </c>
      <c r="AH14" s="18">
        <f t="shared" si="5"/>
        <v>834</v>
      </c>
      <c r="AI14" s="29" t="s">
        <v>46</v>
      </c>
      <c r="AJ14" s="30">
        <v>91016</v>
      </c>
      <c r="AK14" s="23">
        <v>1000</v>
      </c>
      <c r="AL14" s="23">
        <v>1500</v>
      </c>
      <c r="AM14" s="23">
        <v>900</v>
      </c>
      <c r="AN14" s="23">
        <v>1700</v>
      </c>
      <c r="AO14" s="24"/>
      <c r="AP14" s="25"/>
      <c r="AQ14" s="33"/>
    </row>
    <row r="15" spans="1:151" ht="20.100000000000001" hidden="1" customHeight="1" x14ac:dyDescent="0.2">
      <c r="A15" s="10" t="s">
        <v>47</v>
      </c>
      <c r="B15" s="11">
        <v>43456</v>
      </c>
      <c r="C15" s="12">
        <v>6484.97</v>
      </c>
      <c r="D15" s="13">
        <v>-0.13230967255075399</v>
      </c>
      <c r="E15" s="12">
        <v>5112.45</v>
      </c>
      <c r="F15" s="13">
        <v>-9.1805528099817204E-3</v>
      </c>
      <c r="G15" s="14">
        <f t="shared" si="0"/>
        <v>296</v>
      </c>
      <c r="H15" s="15">
        <v>17.2435231316726</v>
      </c>
      <c r="I15" s="15">
        <v>18.807439024390199</v>
      </c>
      <c r="J15" s="13">
        <v>0.91397849462365599</v>
      </c>
      <c r="K15" s="13">
        <v>6.2780269058296007E-2</v>
      </c>
      <c r="L15" s="11">
        <v>43449</v>
      </c>
      <c r="M15" s="12">
        <v>21415.15</v>
      </c>
      <c r="N15" s="13">
        <v>0.60179977755222203</v>
      </c>
      <c r="O15" s="12">
        <v>19274.54</v>
      </c>
      <c r="P15" s="13">
        <v>-0.289208146905295</v>
      </c>
      <c r="Q15" s="14">
        <f t="shared" si="1"/>
        <v>654</v>
      </c>
      <c r="R15" s="15">
        <v>29.461158536585401</v>
      </c>
      <c r="S15" s="15">
        <v>31.1896511627907</v>
      </c>
      <c r="T15" s="13">
        <v>0.954666666666667</v>
      </c>
      <c r="U15" s="13">
        <v>0.122541603630862</v>
      </c>
      <c r="V15" s="11">
        <v>43442</v>
      </c>
      <c r="W15" s="12">
        <v>8366.19</v>
      </c>
      <c r="X15" s="13">
        <v>-0.30471215936572799</v>
      </c>
      <c r="Y15" s="12">
        <v>6722</v>
      </c>
      <c r="Z15" s="13">
        <v>-0.26417626492281598</v>
      </c>
      <c r="AA15" s="14">
        <f t="shared" si="2"/>
        <v>274</v>
      </c>
      <c r="AB15" s="15">
        <v>24.542919708029199</v>
      </c>
      <c r="AC15" s="15">
        <v>22.765034013605401</v>
      </c>
      <c r="AD15" s="13">
        <v>0.89473684210526305</v>
      </c>
      <c r="AE15" s="13">
        <v>0.107142857142857</v>
      </c>
      <c r="AF15" s="16">
        <f t="shared" si="3"/>
        <v>31108.99</v>
      </c>
      <c r="AG15" s="17">
        <f t="shared" si="4"/>
        <v>25.415841503267973</v>
      </c>
      <c r="AH15" s="18">
        <f t="shared" si="5"/>
        <v>1224</v>
      </c>
      <c r="AI15" s="29" t="s">
        <v>48</v>
      </c>
      <c r="AJ15" s="30">
        <v>91604</v>
      </c>
      <c r="AK15" s="23">
        <v>1000</v>
      </c>
      <c r="AL15" s="23">
        <v>1630</v>
      </c>
      <c r="AM15" s="23">
        <v>900</v>
      </c>
      <c r="AN15" s="23">
        <v>1700</v>
      </c>
      <c r="AO15" s="24"/>
      <c r="AP15" s="25"/>
      <c r="AQ15" s="33"/>
    </row>
    <row r="16" spans="1:151" ht="20.100000000000001" hidden="1" customHeight="1" x14ac:dyDescent="0.2">
      <c r="A16" s="10" t="s">
        <v>49</v>
      </c>
      <c r="B16" s="11">
        <v>43456</v>
      </c>
      <c r="C16" s="12">
        <v>5349.2</v>
      </c>
      <c r="D16" s="13">
        <v>0.16954359114512199</v>
      </c>
      <c r="E16" s="12">
        <v>4540.4399999999996</v>
      </c>
      <c r="F16" s="13">
        <v>0.229132489807852</v>
      </c>
      <c r="G16" s="14">
        <f t="shared" si="0"/>
        <v>218</v>
      </c>
      <c r="H16" s="15">
        <v>20.8704128440367</v>
      </c>
      <c r="I16" s="15">
        <v>18.288025210084001</v>
      </c>
      <c r="J16" s="13">
        <v>0.93137254901960798</v>
      </c>
      <c r="K16" s="13">
        <v>7.0000000000000007E-2</v>
      </c>
      <c r="L16" s="11">
        <v>43449</v>
      </c>
      <c r="M16" s="12">
        <v>6126.27</v>
      </c>
      <c r="N16" s="13">
        <v>-0.24462065623616699</v>
      </c>
      <c r="O16" s="12">
        <v>4880.24</v>
      </c>
      <c r="P16" s="13">
        <v>0.32464964218984099</v>
      </c>
      <c r="Q16" s="14">
        <f t="shared" si="1"/>
        <v>214</v>
      </c>
      <c r="R16" s="15">
        <v>22.783255813953499</v>
      </c>
      <c r="S16" s="15">
        <v>18.313111111111098</v>
      </c>
      <c r="T16" s="13">
        <v>0.93939393939394</v>
      </c>
      <c r="U16" s="13">
        <v>7.6045627376425798E-2</v>
      </c>
      <c r="V16" s="11">
        <v>43442</v>
      </c>
      <c r="W16" s="12">
        <v>4879.25</v>
      </c>
      <c r="X16" s="13">
        <v>-0.44057936452429902</v>
      </c>
      <c r="Y16" s="12">
        <v>4365.88</v>
      </c>
      <c r="Z16" s="13">
        <v>-0.44991520447942102</v>
      </c>
      <c r="AA16" s="14">
        <f t="shared" si="2"/>
        <v>195</v>
      </c>
      <c r="AB16" s="15">
        <v>22.442256410256402</v>
      </c>
      <c r="AC16" s="15">
        <v>19.355705329153601</v>
      </c>
      <c r="AD16" s="13">
        <v>0.81081081081081097</v>
      </c>
      <c r="AE16" s="13">
        <v>0.19047619047618999</v>
      </c>
      <c r="AF16" s="16">
        <f t="shared" si="3"/>
        <v>13786.560000000001</v>
      </c>
      <c r="AG16" s="17">
        <f t="shared" si="4"/>
        <v>21.98813397129187</v>
      </c>
      <c r="AH16" s="18">
        <f t="shared" si="5"/>
        <v>627</v>
      </c>
      <c r="AI16" s="29" t="s">
        <v>50</v>
      </c>
      <c r="AJ16" s="30">
        <v>91612</v>
      </c>
      <c r="AK16" s="23">
        <v>1000</v>
      </c>
      <c r="AL16" s="23">
        <v>1600</v>
      </c>
      <c r="AM16" s="23">
        <v>900</v>
      </c>
      <c r="AN16" s="23">
        <v>1700</v>
      </c>
      <c r="AO16" s="24"/>
      <c r="AP16" s="25"/>
      <c r="AQ16" s="33"/>
    </row>
    <row r="17" spans="1:43" ht="20.100000000000001" hidden="1" customHeight="1" x14ac:dyDescent="0.2">
      <c r="A17" s="10" t="s">
        <v>51</v>
      </c>
      <c r="B17" s="11">
        <v>43456</v>
      </c>
      <c r="C17" s="12">
        <v>5268.79</v>
      </c>
      <c r="D17" s="13">
        <v>0.20081729027023501</v>
      </c>
      <c r="E17" s="12">
        <v>4063.97</v>
      </c>
      <c r="F17" s="13">
        <v>0.15406481439411099</v>
      </c>
      <c r="G17" s="14">
        <f t="shared" si="0"/>
        <v>270</v>
      </c>
      <c r="H17" s="15">
        <v>15.025583941605801</v>
      </c>
      <c r="I17" s="15">
        <v>17.1779381443299</v>
      </c>
      <c r="J17" s="13">
        <v>0.98113207547169801</v>
      </c>
      <c r="K17" s="13">
        <v>0.29702970297029702</v>
      </c>
      <c r="L17" s="11">
        <v>43449</v>
      </c>
      <c r="M17" s="12">
        <v>8712.32</v>
      </c>
      <c r="N17" s="13">
        <v>0.30015609657094899</v>
      </c>
      <c r="O17" s="12">
        <v>6798.91</v>
      </c>
      <c r="P17" s="13">
        <v>-9.7061062971859999E-2</v>
      </c>
      <c r="Q17" s="14">
        <f t="shared" si="1"/>
        <v>299</v>
      </c>
      <c r="R17" s="15">
        <v>22.7159210526316</v>
      </c>
      <c r="S17" s="15">
        <v>18.104034582132599</v>
      </c>
      <c r="T17" s="13">
        <v>0.85474860335195502</v>
      </c>
      <c r="U17" s="13">
        <v>9.1525423728813601E-2</v>
      </c>
      <c r="V17" s="11">
        <v>43442</v>
      </c>
      <c r="W17" s="12">
        <v>7237.48</v>
      </c>
      <c r="X17" s="13">
        <v>0.14506036600897701</v>
      </c>
      <c r="Y17" s="12">
        <v>6398</v>
      </c>
      <c r="Z17" s="13">
        <v>0.235569254062238</v>
      </c>
      <c r="AA17" s="14">
        <f t="shared" si="2"/>
        <v>310</v>
      </c>
      <c r="AB17" s="15">
        <v>20.622668810289401</v>
      </c>
      <c r="AC17" s="15">
        <v>21.0850295857988</v>
      </c>
      <c r="AD17" s="13">
        <v>0.94915254237288105</v>
      </c>
      <c r="AE17" s="13">
        <v>0.25531914893617003</v>
      </c>
      <c r="AF17" s="16">
        <f t="shared" si="3"/>
        <v>17260.879999999997</v>
      </c>
      <c r="AG17" s="17">
        <f t="shared" si="4"/>
        <v>19.636951080773603</v>
      </c>
      <c r="AH17" s="18">
        <f t="shared" si="5"/>
        <v>879</v>
      </c>
      <c r="AI17" s="32" t="s">
        <v>52</v>
      </c>
      <c r="AJ17" s="30" t="s">
        <v>53</v>
      </c>
      <c r="AK17" s="23">
        <v>1000</v>
      </c>
      <c r="AL17" s="23">
        <v>1600</v>
      </c>
      <c r="AM17" s="23">
        <v>900</v>
      </c>
      <c r="AN17" s="23">
        <v>1700</v>
      </c>
      <c r="AO17" s="24"/>
      <c r="AP17" s="25"/>
      <c r="AQ17" s="33"/>
    </row>
    <row r="18" spans="1:43" ht="20.100000000000001" hidden="1" customHeight="1" x14ac:dyDescent="0.2">
      <c r="A18" s="10" t="s">
        <v>54</v>
      </c>
      <c r="B18" s="11">
        <v>43456</v>
      </c>
      <c r="C18" s="12">
        <v>4289.09</v>
      </c>
      <c r="D18" s="13">
        <v>4.0581587745219402E-2</v>
      </c>
      <c r="E18" s="12">
        <v>4289.09</v>
      </c>
      <c r="F18" s="13">
        <v>4.3894235215662297E-2</v>
      </c>
      <c r="G18" s="14">
        <f t="shared" si="0"/>
        <v>268</v>
      </c>
      <c r="H18" s="15">
        <v>16.0112773722628</v>
      </c>
      <c r="I18" s="15">
        <v>13.4463865546218</v>
      </c>
      <c r="J18" s="13">
        <v>0.96511627906976805</v>
      </c>
      <c r="K18" s="13">
        <v>7.5757575757575801E-2</v>
      </c>
      <c r="L18" s="11">
        <v>43449</v>
      </c>
      <c r="M18" s="12">
        <v>7573.52</v>
      </c>
      <c r="N18" s="13">
        <v>-0.24590193315842099</v>
      </c>
      <c r="O18" s="12">
        <v>7573.52</v>
      </c>
      <c r="P18" s="13">
        <v>0.97814635295701702</v>
      </c>
      <c r="Q18" s="14">
        <f t="shared" si="1"/>
        <v>324</v>
      </c>
      <c r="R18" s="15">
        <v>23.358960244648301</v>
      </c>
      <c r="S18" s="15">
        <v>24.878737541528199</v>
      </c>
      <c r="T18" s="13">
        <v>0.88690476190476197</v>
      </c>
      <c r="U18" s="13">
        <v>0.114503816793893</v>
      </c>
      <c r="V18" s="11">
        <v>43442</v>
      </c>
      <c r="W18" s="12">
        <v>5322.38</v>
      </c>
      <c r="X18" s="13">
        <v>-0.30775153670267702</v>
      </c>
      <c r="Y18" s="12">
        <v>5322.38</v>
      </c>
      <c r="Z18" s="13">
        <v>-0.30798105340075299</v>
      </c>
      <c r="AA18" s="14">
        <f t="shared" si="2"/>
        <v>295</v>
      </c>
      <c r="AB18" s="15">
        <v>18.0419661016949</v>
      </c>
      <c r="AC18" s="15">
        <v>13.577155555555599</v>
      </c>
      <c r="AD18" s="13">
        <v>0.88405797101449302</v>
      </c>
      <c r="AE18" s="13">
        <v>0.110294117647059</v>
      </c>
      <c r="AF18" s="16">
        <f t="shared" si="3"/>
        <v>17184.990000000002</v>
      </c>
      <c r="AG18" s="17">
        <f t="shared" si="4"/>
        <v>19.374284103720409</v>
      </c>
      <c r="AH18" s="18">
        <f t="shared" si="5"/>
        <v>887</v>
      </c>
      <c r="AI18" s="32" t="s">
        <v>55</v>
      </c>
      <c r="AJ18" s="30" t="s">
        <v>56</v>
      </c>
      <c r="AK18" s="23">
        <v>900</v>
      </c>
      <c r="AL18" s="23">
        <v>1500</v>
      </c>
      <c r="AM18" s="23">
        <v>900</v>
      </c>
      <c r="AN18" s="23">
        <v>1700</v>
      </c>
      <c r="AO18" s="24"/>
      <c r="AP18" s="25"/>
      <c r="AQ18" s="33"/>
    </row>
    <row r="19" spans="1:43" ht="20.100000000000001" hidden="1" customHeight="1" x14ac:dyDescent="0.2">
      <c r="A19" s="10" t="s">
        <v>57</v>
      </c>
      <c r="B19" s="11">
        <v>43456</v>
      </c>
      <c r="C19" s="12">
        <v>3210.69</v>
      </c>
      <c r="D19" s="13">
        <v>2.1505460754202299</v>
      </c>
      <c r="E19" s="12">
        <v>3210.69</v>
      </c>
      <c r="F19" s="13">
        <v>2.14968068512905</v>
      </c>
      <c r="G19" s="14">
        <f t="shared" si="0"/>
        <v>187</v>
      </c>
      <c r="H19" s="15">
        <v>17.176125654450299</v>
      </c>
      <c r="I19" s="15">
        <v>14.384821428571399</v>
      </c>
      <c r="J19" s="13">
        <v>0.98571428571428599</v>
      </c>
      <c r="K19" s="13">
        <v>0.21969696969697</v>
      </c>
      <c r="L19" s="11">
        <v>43449</v>
      </c>
      <c r="M19" s="12">
        <v>4701.5</v>
      </c>
      <c r="N19" s="13">
        <v>0.97867084159270101</v>
      </c>
      <c r="O19" s="12">
        <v>4701.5</v>
      </c>
      <c r="P19" s="13">
        <v>-0.219577571157965</v>
      </c>
      <c r="Q19" s="14">
        <f t="shared" si="1"/>
        <v>221</v>
      </c>
      <c r="R19" s="15">
        <v>21.252252252252301</v>
      </c>
      <c r="S19" s="15">
        <v>16.729128440366999</v>
      </c>
      <c r="T19" s="13">
        <v>0.968992248062016</v>
      </c>
      <c r="U19" s="13">
        <v>0.125748502994012</v>
      </c>
      <c r="V19" s="11">
        <v>43442</v>
      </c>
      <c r="W19" s="12">
        <v>3537.19</v>
      </c>
      <c r="X19" s="13">
        <v>0.81013765928048698</v>
      </c>
      <c r="Y19" s="12">
        <v>3537.19</v>
      </c>
      <c r="Z19" s="13">
        <v>0.81320900763280501</v>
      </c>
      <c r="AA19" s="14">
        <f t="shared" si="2"/>
        <v>192</v>
      </c>
      <c r="AB19" s="15">
        <v>18.400362694300501</v>
      </c>
      <c r="AC19" s="15">
        <v>20.755574468085101</v>
      </c>
      <c r="AD19" s="13">
        <v>0.97530864197530898</v>
      </c>
      <c r="AE19" s="13">
        <v>0.26900584795321603</v>
      </c>
      <c r="AF19" s="16">
        <f t="shared" si="3"/>
        <v>11449.380000000001</v>
      </c>
      <c r="AG19" s="17">
        <f t="shared" si="4"/>
        <v>19.0823</v>
      </c>
      <c r="AH19" s="18">
        <f t="shared" si="5"/>
        <v>600</v>
      </c>
      <c r="AI19" s="29" t="s">
        <v>58</v>
      </c>
      <c r="AJ19" s="30" t="s">
        <v>59</v>
      </c>
      <c r="AK19" s="23">
        <v>900</v>
      </c>
      <c r="AL19" s="23">
        <v>1400</v>
      </c>
      <c r="AM19" s="23" t="s">
        <v>60</v>
      </c>
      <c r="AN19" s="23" t="s">
        <v>60</v>
      </c>
      <c r="AO19" s="24"/>
      <c r="AP19" s="25"/>
      <c r="AQ19" s="33"/>
    </row>
    <row r="20" spans="1:43" ht="20.100000000000001" hidden="1" customHeight="1" x14ac:dyDescent="0.2">
      <c r="A20" s="10" t="s">
        <v>61</v>
      </c>
      <c r="B20" s="11">
        <v>43456</v>
      </c>
      <c r="C20" s="12">
        <v>2864.48</v>
      </c>
      <c r="D20" s="13">
        <v>0.63794079470274401</v>
      </c>
      <c r="E20" s="12">
        <v>2864.48</v>
      </c>
      <c r="F20" s="13">
        <v>0.636873774979</v>
      </c>
      <c r="G20" s="14">
        <f t="shared" si="0"/>
        <v>155</v>
      </c>
      <c r="H20" s="15">
        <v>18.484249999999999</v>
      </c>
      <c r="I20" s="15">
        <v>17.646839826839798</v>
      </c>
      <c r="J20" s="13">
        <v>0.98765432098765404</v>
      </c>
      <c r="K20" s="13">
        <v>0.18215613382899601</v>
      </c>
      <c r="L20" s="11">
        <v>43449</v>
      </c>
      <c r="M20" s="12">
        <v>5042.84</v>
      </c>
      <c r="N20" s="13">
        <v>-0.21907481509929499</v>
      </c>
      <c r="O20" s="12">
        <v>5042.84</v>
      </c>
      <c r="P20" s="13">
        <v>-0.15977292164029999</v>
      </c>
      <c r="Q20" s="14">
        <f t="shared" si="1"/>
        <v>198</v>
      </c>
      <c r="R20" s="15">
        <v>25.468888888888898</v>
      </c>
      <c r="S20" s="15">
        <v>25.578432203389799</v>
      </c>
      <c r="T20" s="13">
        <v>0.97938144329896903</v>
      </c>
      <c r="U20" s="13">
        <v>0.134146341463415</v>
      </c>
      <c r="V20" s="11">
        <v>43442</v>
      </c>
      <c r="W20" s="12">
        <v>3355.19</v>
      </c>
      <c r="X20" s="13">
        <v>-0.35695256859423002</v>
      </c>
      <c r="Y20" s="12">
        <v>3355.19</v>
      </c>
      <c r="Z20" s="13">
        <v>-0.35737502082906403</v>
      </c>
      <c r="AA20" s="14">
        <f t="shared" si="2"/>
        <v>181</v>
      </c>
      <c r="AB20" s="15">
        <v>18.549395604395599</v>
      </c>
      <c r="AC20" s="15">
        <v>22.3263157894737</v>
      </c>
      <c r="AD20" s="13">
        <v>0.92452830188679302</v>
      </c>
      <c r="AE20" s="13">
        <v>0.17041800643086799</v>
      </c>
      <c r="AF20" s="16">
        <f t="shared" si="3"/>
        <v>11262.51</v>
      </c>
      <c r="AG20" s="17">
        <f t="shared" si="4"/>
        <v>21.090842696629213</v>
      </c>
      <c r="AH20" s="18">
        <f t="shared" si="5"/>
        <v>534</v>
      </c>
      <c r="AI20" s="29" t="s">
        <v>62</v>
      </c>
      <c r="AJ20" s="30">
        <v>91108</v>
      </c>
      <c r="AK20" s="23">
        <v>900</v>
      </c>
      <c r="AL20" s="23">
        <v>1400</v>
      </c>
      <c r="AM20" s="23">
        <v>900</v>
      </c>
      <c r="AN20" s="23">
        <v>1700</v>
      </c>
      <c r="AO20" s="24"/>
      <c r="AP20" s="25"/>
      <c r="AQ20" s="33"/>
    </row>
    <row r="21" spans="1:43" ht="20.100000000000001" hidden="1" customHeight="1" x14ac:dyDescent="0.2">
      <c r="A21" s="10" t="s">
        <v>63</v>
      </c>
      <c r="B21" s="11">
        <v>43456</v>
      </c>
      <c r="C21" s="12">
        <v>5409.46</v>
      </c>
      <c r="D21" s="13">
        <v>0.31948347188073201</v>
      </c>
      <c r="E21" s="12">
        <v>4680.8599999999997</v>
      </c>
      <c r="F21" s="13">
        <v>0.28885046299228201</v>
      </c>
      <c r="G21" s="14">
        <f t="shared" si="0"/>
        <v>282</v>
      </c>
      <c r="H21" s="15">
        <v>16.5864412811388</v>
      </c>
      <c r="I21" s="15">
        <v>11.657627118644101</v>
      </c>
      <c r="J21" s="13">
        <v>0.95070422535211296</v>
      </c>
      <c r="K21" s="13">
        <v>0.247899159663866</v>
      </c>
      <c r="L21" s="11">
        <v>43449</v>
      </c>
      <c r="M21" s="12">
        <v>7384.57</v>
      </c>
      <c r="N21" s="13">
        <v>-0.22228143361309</v>
      </c>
      <c r="O21" s="12">
        <v>6630.29</v>
      </c>
      <c r="P21" s="13">
        <v>-0.19277321494029001</v>
      </c>
      <c r="Q21" s="14">
        <f t="shared" si="1"/>
        <v>334</v>
      </c>
      <c r="R21" s="15">
        <v>19.843552238806001</v>
      </c>
      <c r="S21" s="15">
        <v>21.888012048192799</v>
      </c>
      <c r="T21" s="13">
        <v>0.96354166666666696</v>
      </c>
      <c r="U21" s="13">
        <v>0.105726872246696</v>
      </c>
      <c r="V21" s="11">
        <v>43442</v>
      </c>
      <c r="W21" s="12">
        <v>7010.42</v>
      </c>
      <c r="X21" s="13">
        <v>-0.28099731287563301</v>
      </c>
      <c r="Y21" s="12">
        <v>6092.73</v>
      </c>
      <c r="Z21" s="13">
        <v>-0.26849640715327699</v>
      </c>
      <c r="AA21" s="14">
        <f t="shared" si="2"/>
        <v>346</v>
      </c>
      <c r="AB21" s="15">
        <v>17.587614942528699</v>
      </c>
      <c r="AC21" s="15">
        <v>7.5356962025316498</v>
      </c>
      <c r="AD21" s="13">
        <v>0.94736842105263197</v>
      </c>
      <c r="AE21" s="13">
        <v>0.11111111111111099</v>
      </c>
      <c r="AF21" s="16">
        <f t="shared" si="3"/>
        <v>17403.879999999997</v>
      </c>
      <c r="AG21" s="17">
        <f t="shared" si="4"/>
        <v>18.091351351351349</v>
      </c>
      <c r="AH21" s="18">
        <f t="shared" si="5"/>
        <v>962</v>
      </c>
      <c r="AI21" s="29" t="s">
        <v>64</v>
      </c>
      <c r="AJ21" s="30">
        <v>91344</v>
      </c>
      <c r="AK21" s="23">
        <v>1000</v>
      </c>
      <c r="AL21" s="23">
        <v>1630</v>
      </c>
      <c r="AM21" s="23">
        <v>900</v>
      </c>
      <c r="AN21" s="23">
        <v>1700</v>
      </c>
      <c r="AO21" s="24"/>
      <c r="AP21" s="25"/>
      <c r="AQ21" s="33"/>
    </row>
    <row r="22" spans="1:43" ht="20.100000000000001" hidden="1" customHeight="1" x14ac:dyDescent="0.2">
      <c r="A22" s="10" t="s">
        <v>65</v>
      </c>
      <c r="B22" s="11">
        <v>43456</v>
      </c>
      <c r="C22" s="12">
        <v>6580.06</v>
      </c>
      <c r="D22" s="13">
        <v>0.13462417210263999</v>
      </c>
      <c r="E22" s="12">
        <v>6271.03</v>
      </c>
      <c r="F22" s="13">
        <v>0.12603404840612401</v>
      </c>
      <c r="G22" s="14">
        <f t="shared" si="0"/>
        <v>437</v>
      </c>
      <c r="H22" s="15">
        <v>14.3509619686801</v>
      </c>
      <c r="I22" s="15">
        <v>7.1220634920634902</v>
      </c>
      <c r="J22" s="13">
        <v>1</v>
      </c>
      <c r="K22" s="13">
        <v>3.125E-2</v>
      </c>
      <c r="L22" s="11">
        <v>43449</v>
      </c>
      <c r="M22" s="12">
        <v>7427.2</v>
      </c>
      <c r="N22" s="13">
        <v>-0.22080265551529299</v>
      </c>
      <c r="O22" s="12">
        <v>6892.74</v>
      </c>
      <c r="P22" s="13">
        <v>-0.17036820572764499</v>
      </c>
      <c r="Q22" s="14">
        <f t="shared" si="1"/>
        <v>507</v>
      </c>
      <c r="R22" s="15">
        <v>13.6052233009709</v>
      </c>
      <c r="S22" s="15">
        <v>13.533147751606</v>
      </c>
      <c r="T22" s="13">
        <v>0.91509433962264197</v>
      </c>
      <c r="U22" s="13">
        <v>0.21621621621621601</v>
      </c>
      <c r="V22" s="11">
        <v>43442</v>
      </c>
      <c r="W22" s="12">
        <v>7290.42</v>
      </c>
      <c r="X22" s="13">
        <v>-5.60559134884299E-2</v>
      </c>
      <c r="Y22" s="12">
        <v>6733.85</v>
      </c>
      <c r="Z22" s="13">
        <v>-7.3391402465874001E-2</v>
      </c>
      <c r="AA22" s="14">
        <f t="shared" si="2"/>
        <v>516</v>
      </c>
      <c r="AB22" s="15">
        <v>13.0612790697674</v>
      </c>
      <c r="AC22" s="15">
        <v>22.6534210526316</v>
      </c>
      <c r="AD22" s="13">
        <v>0.87931034482758597</v>
      </c>
      <c r="AE22" s="13">
        <v>0.29007633587786302</v>
      </c>
      <c r="AF22" s="16">
        <f t="shared" si="3"/>
        <v>19897.620000000003</v>
      </c>
      <c r="AG22" s="17">
        <f t="shared" si="4"/>
        <v>13.62850684931507</v>
      </c>
      <c r="AH22" s="18">
        <f t="shared" si="5"/>
        <v>1460</v>
      </c>
      <c r="AI22" s="29" t="s">
        <v>66</v>
      </c>
      <c r="AJ22" s="30">
        <v>91342</v>
      </c>
      <c r="AK22" s="23">
        <v>930</v>
      </c>
      <c r="AL22" s="23">
        <v>1530</v>
      </c>
      <c r="AM22" s="23">
        <v>900</v>
      </c>
      <c r="AN22" s="23">
        <v>1700</v>
      </c>
      <c r="AO22" s="24"/>
      <c r="AP22" s="25"/>
      <c r="AQ22" s="33"/>
    </row>
    <row r="23" spans="1:43" ht="20.100000000000001" hidden="1" customHeight="1" x14ac:dyDescent="0.2">
      <c r="A23" s="10" t="s">
        <v>67</v>
      </c>
      <c r="B23" s="11">
        <v>43456</v>
      </c>
      <c r="C23" s="12">
        <v>2880.88</v>
      </c>
      <c r="D23" s="13">
        <v>0.76137051461552097</v>
      </c>
      <c r="E23" s="12">
        <v>2880.88</v>
      </c>
      <c r="F23" s="13">
        <v>0.831339393554129</v>
      </c>
      <c r="G23" s="14">
        <f t="shared" si="0"/>
        <v>165</v>
      </c>
      <c r="H23" s="15">
        <v>17.477454545454499</v>
      </c>
      <c r="I23" s="15">
        <v>10.366030150753801</v>
      </c>
      <c r="J23" s="13">
        <v>0.89743589743589802</v>
      </c>
      <c r="K23" s="13">
        <v>0.2</v>
      </c>
      <c r="L23" s="11">
        <v>43449</v>
      </c>
      <c r="M23" s="12">
        <v>4776.6499999999996</v>
      </c>
      <c r="N23" s="13">
        <v>9.2884860021781396E-2</v>
      </c>
      <c r="O23" s="12">
        <v>4776.6499999999996</v>
      </c>
      <c r="P23" s="13">
        <v>-5.0261714069495998E-2</v>
      </c>
      <c r="Q23" s="14">
        <f t="shared" si="1"/>
        <v>192</v>
      </c>
      <c r="R23" s="15">
        <v>24.835233160621801</v>
      </c>
      <c r="S23" s="15">
        <v>21.8865753424658</v>
      </c>
      <c r="T23" s="13">
        <v>0.94594594594594605</v>
      </c>
      <c r="U23" s="13">
        <v>7.5555555555555598E-2</v>
      </c>
      <c r="V23" s="11">
        <v>43442</v>
      </c>
      <c r="W23" s="12">
        <v>4071.51</v>
      </c>
      <c r="X23" s="13">
        <v>3.04255066067032E-2</v>
      </c>
      <c r="Y23" s="12">
        <v>4071.51</v>
      </c>
      <c r="Z23" s="13">
        <v>7.6777213582989598E-2</v>
      </c>
      <c r="AA23" s="14">
        <f t="shared" si="2"/>
        <v>178</v>
      </c>
      <c r="AB23" s="15">
        <v>22.861229050279299</v>
      </c>
      <c r="AC23" s="15">
        <v>22.873771929824599</v>
      </c>
      <c r="AD23" s="13">
        <v>0.92052980132450302</v>
      </c>
      <c r="AE23" s="13">
        <v>0.26851851851851899</v>
      </c>
      <c r="AF23" s="16">
        <f t="shared" si="3"/>
        <v>11729.04</v>
      </c>
      <c r="AG23" s="17">
        <f t="shared" si="4"/>
        <v>21.923439252336451</v>
      </c>
      <c r="AH23" s="18">
        <f t="shared" si="5"/>
        <v>535</v>
      </c>
      <c r="AI23" s="29" t="s">
        <v>68</v>
      </c>
      <c r="AJ23" s="30">
        <v>91024</v>
      </c>
      <c r="AK23" s="23">
        <v>1000</v>
      </c>
      <c r="AL23" s="23">
        <v>1400</v>
      </c>
      <c r="AM23" s="23">
        <v>900</v>
      </c>
      <c r="AN23" s="23">
        <v>1600</v>
      </c>
      <c r="AO23" s="24"/>
      <c r="AP23" s="25"/>
      <c r="AQ23" s="33"/>
    </row>
    <row r="24" spans="1:43" ht="20.100000000000001" hidden="1" customHeight="1" x14ac:dyDescent="0.2">
      <c r="A24" s="10" t="s">
        <v>69</v>
      </c>
      <c r="B24" s="11">
        <v>43456</v>
      </c>
      <c r="C24" s="12">
        <v>6018.84</v>
      </c>
      <c r="D24" s="13">
        <v>0.18531034727227599</v>
      </c>
      <c r="E24" s="12">
        <v>6018.84</v>
      </c>
      <c r="F24" s="13">
        <v>0.403581922484959</v>
      </c>
      <c r="G24" s="14">
        <f t="shared" si="0"/>
        <v>345</v>
      </c>
      <c r="H24" s="15">
        <v>17.435953757225398</v>
      </c>
      <c r="I24" s="15">
        <v>1.3484146341463401</v>
      </c>
      <c r="J24" s="13">
        <v>0.77777777777777801</v>
      </c>
      <c r="K24" s="13">
        <v>0</v>
      </c>
      <c r="L24" s="11">
        <v>43449</v>
      </c>
      <c r="M24" s="12">
        <v>9074.1299999999992</v>
      </c>
      <c r="N24" s="13">
        <v>-0.22546935082560501</v>
      </c>
      <c r="O24" s="12">
        <v>8797.0499999999993</v>
      </c>
      <c r="P24" s="13">
        <v>0.23270861797839701</v>
      </c>
      <c r="Q24" s="14">
        <f t="shared" si="1"/>
        <v>346</v>
      </c>
      <c r="R24" s="15">
        <v>25.454899135446698</v>
      </c>
      <c r="S24" s="15">
        <v>27.566119402985102</v>
      </c>
      <c r="T24" s="13">
        <v>0.96499999999999997</v>
      </c>
      <c r="U24" s="13">
        <v>0.14411764705882399</v>
      </c>
      <c r="V24" s="11">
        <v>43442</v>
      </c>
      <c r="W24" s="12">
        <v>7462.66</v>
      </c>
      <c r="X24" s="13">
        <v>-0.12103901855289299</v>
      </c>
      <c r="Y24" s="12">
        <v>6694</v>
      </c>
      <c r="Z24" s="13">
        <v>-5.2014575240501397E-2</v>
      </c>
      <c r="AA24" s="14">
        <f t="shared" si="2"/>
        <v>318</v>
      </c>
      <c r="AB24" s="15">
        <v>21.051729559748399</v>
      </c>
      <c r="AC24" s="15">
        <v>12.691767441860501</v>
      </c>
      <c r="AD24" s="13">
        <v>0.96739130434782605</v>
      </c>
      <c r="AE24" s="13">
        <v>0.518987341772152</v>
      </c>
      <c r="AF24" s="16">
        <f t="shared" si="3"/>
        <v>21509.89</v>
      </c>
      <c r="AG24" s="17">
        <f t="shared" si="4"/>
        <v>21.318027750247769</v>
      </c>
      <c r="AH24" s="18">
        <f t="shared" si="5"/>
        <v>1009</v>
      </c>
      <c r="AI24" s="29" t="s">
        <v>70</v>
      </c>
      <c r="AJ24" s="30">
        <v>91030</v>
      </c>
      <c r="AK24" s="23">
        <v>1000</v>
      </c>
      <c r="AL24" s="23">
        <v>1500</v>
      </c>
      <c r="AM24" s="23">
        <v>900</v>
      </c>
      <c r="AN24" s="23">
        <v>1600</v>
      </c>
      <c r="AO24" s="24"/>
      <c r="AP24" s="25"/>
      <c r="AQ24" s="33"/>
    </row>
    <row r="25" spans="1:43" ht="20.100000000000001" customHeight="1" x14ac:dyDescent="0.2">
      <c r="A25" s="10" t="s">
        <v>71</v>
      </c>
      <c r="B25" s="11">
        <v>43456</v>
      </c>
      <c r="C25" s="12">
        <v>7424.16</v>
      </c>
      <c r="D25" s="13">
        <v>2.8946821337990099E-2</v>
      </c>
      <c r="E25" s="12">
        <v>6438.98</v>
      </c>
      <c r="F25" s="13">
        <v>0.30076199557186001</v>
      </c>
      <c r="G25" s="14">
        <f t="shared" si="0"/>
        <v>431</v>
      </c>
      <c r="H25" s="15">
        <v>14.926603773584899</v>
      </c>
      <c r="I25" s="15">
        <v>11.555631868131901</v>
      </c>
      <c r="J25" s="13">
        <v>0.94047619047619102</v>
      </c>
      <c r="K25" s="13">
        <v>0.114695340501792</v>
      </c>
      <c r="L25" s="11">
        <v>43449</v>
      </c>
      <c r="M25" s="12">
        <v>15805.66</v>
      </c>
      <c r="N25" s="13">
        <v>-0.23992540471500701</v>
      </c>
      <c r="O25" s="12">
        <v>12617.62</v>
      </c>
      <c r="P25" s="13">
        <v>-7.2713830487747502E-2</v>
      </c>
      <c r="Q25" s="14">
        <f t="shared" si="1"/>
        <v>556</v>
      </c>
      <c r="R25" s="15">
        <v>22.696369168356998</v>
      </c>
      <c r="S25" s="15">
        <v>24.426050955413999</v>
      </c>
      <c r="T25" s="13">
        <v>0.87068965517241403</v>
      </c>
      <c r="U25" s="13">
        <v>0.14311926605504599</v>
      </c>
      <c r="V25" s="11">
        <v>43442</v>
      </c>
      <c r="W25" s="12">
        <v>12407.22</v>
      </c>
      <c r="X25" s="13">
        <v>-0.22392497970243599</v>
      </c>
      <c r="Y25" s="12">
        <v>10677.43</v>
      </c>
      <c r="Z25" s="13">
        <v>-5.6097899489127002E-2</v>
      </c>
      <c r="AA25" s="14">
        <f t="shared" si="2"/>
        <v>477</v>
      </c>
      <c r="AB25" s="15">
        <v>22.367238979118302</v>
      </c>
      <c r="AC25" s="15">
        <v>23.014952606635099</v>
      </c>
      <c r="AD25" s="13">
        <v>0.811594202898551</v>
      </c>
      <c r="AE25" s="13">
        <v>0.17772511848341199</v>
      </c>
      <c r="AF25" s="16">
        <f t="shared" si="3"/>
        <v>29734.03</v>
      </c>
      <c r="AG25" s="17">
        <f t="shared" si="4"/>
        <v>20.310129781420763</v>
      </c>
      <c r="AH25" s="18">
        <f t="shared" si="5"/>
        <v>1464</v>
      </c>
      <c r="AI25" s="29" t="s">
        <v>72</v>
      </c>
      <c r="AJ25" s="30">
        <v>93010</v>
      </c>
      <c r="AK25" s="23">
        <v>1000</v>
      </c>
      <c r="AL25" s="23">
        <v>1500</v>
      </c>
      <c r="AM25" s="23">
        <v>900</v>
      </c>
      <c r="AN25" s="23">
        <v>1700</v>
      </c>
      <c r="AO25" s="24">
        <v>1000</v>
      </c>
      <c r="AP25" s="25">
        <v>1400</v>
      </c>
      <c r="AQ25" s="33"/>
    </row>
    <row r="26" spans="1:43" ht="20.100000000000001" customHeight="1" x14ac:dyDescent="0.2">
      <c r="A26" s="10" t="s">
        <v>73</v>
      </c>
      <c r="B26" s="11">
        <v>43456</v>
      </c>
      <c r="C26" s="12">
        <v>11615.6</v>
      </c>
      <c r="D26" s="13">
        <v>0.17372329450091301</v>
      </c>
      <c r="E26" s="12">
        <v>9714.0499999999993</v>
      </c>
      <c r="F26" s="13">
        <v>0.38995329643599103</v>
      </c>
      <c r="G26" s="14">
        <f t="shared" si="0"/>
        <v>717</v>
      </c>
      <c r="H26" s="15">
        <v>13.5427356746765</v>
      </c>
      <c r="I26" s="15">
        <v>12.9627049180328</v>
      </c>
      <c r="J26" s="13">
        <v>0.85714285714285698</v>
      </c>
      <c r="K26" s="13">
        <v>0.13888888888888901</v>
      </c>
      <c r="L26" s="11">
        <v>43449</v>
      </c>
      <c r="M26" s="12">
        <v>21123.96</v>
      </c>
      <c r="N26" s="13">
        <v>-0.22609278331252999</v>
      </c>
      <c r="O26" s="12">
        <v>18580.98</v>
      </c>
      <c r="P26" s="13">
        <v>9.2780240486644797E-3</v>
      </c>
      <c r="Q26" s="14">
        <f t="shared" si="1"/>
        <v>905</v>
      </c>
      <c r="R26" s="15">
        <v>20.527507418397601</v>
      </c>
      <c r="S26" s="15">
        <v>20.5149823943662</v>
      </c>
      <c r="T26" s="13">
        <v>0.89561586638830903</v>
      </c>
      <c r="U26" s="13">
        <v>0.127873563218391</v>
      </c>
      <c r="V26" s="11">
        <v>43442</v>
      </c>
      <c r="W26" s="12">
        <v>16632.240000000002</v>
      </c>
      <c r="X26" s="13">
        <v>-0.26825218537871798</v>
      </c>
      <c r="Y26" s="12">
        <v>14540.33</v>
      </c>
      <c r="Z26" s="13">
        <v>-0.13459122266867199</v>
      </c>
      <c r="AA26" s="14">
        <f t="shared" si="2"/>
        <v>770</v>
      </c>
      <c r="AB26" s="15">
        <v>18.88475</v>
      </c>
      <c r="AC26" s="15">
        <v>19.902357142857099</v>
      </c>
      <c r="AD26" s="13">
        <v>0.88178913738019205</v>
      </c>
      <c r="AE26" s="13">
        <v>0.204301075268817</v>
      </c>
      <c r="AF26" s="16">
        <f t="shared" si="3"/>
        <v>42835.360000000001</v>
      </c>
      <c r="AG26" s="17">
        <f t="shared" si="4"/>
        <v>17.907759197324413</v>
      </c>
      <c r="AH26" s="18">
        <f t="shared" si="5"/>
        <v>2392</v>
      </c>
      <c r="AI26" s="32" t="s">
        <v>74</v>
      </c>
      <c r="AJ26" s="30">
        <v>93539</v>
      </c>
      <c r="AK26" s="23">
        <v>900</v>
      </c>
      <c r="AL26" s="23">
        <v>1500</v>
      </c>
      <c r="AM26" s="23">
        <v>900</v>
      </c>
      <c r="AN26" s="23">
        <v>1700</v>
      </c>
      <c r="AO26" s="24">
        <v>1000</v>
      </c>
      <c r="AP26" s="25">
        <v>1400</v>
      </c>
      <c r="AQ26" s="33"/>
    </row>
    <row r="27" spans="1:43" ht="20.100000000000001" customHeight="1" x14ac:dyDescent="0.2">
      <c r="A27" s="10" t="s">
        <v>75</v>
      </c>
      <c r="B27" s="11">
        <v>43456</v>
      </c>
      <c r="C27" s="12">
        <v>7979.8</v>
      </c>
      <c r="D27" s="13">
        <v>-0.36029206044830397</v>
      </c>
      <c r="E27" s="12">
        <v>6606.5</v>
      </c>
      <c r="F27" s="13">
        <v>-0.109151074169764</v>
      </c>
      <c r="G27" s="14">
        <f t="shared" si="0"/>
        <v>472</v>
      </c>
      <c r="H27" s="15">
        <v>14.0042207792208</v>
      </c>
      <c r="I27" s="15">
        <v>6.9981159420289902</v>
      </c>
      <c r="J27" s="13">
        <v>1</v>
      </c>
      <c r="K27" s="13">
        <v>0.39784946236559099</v>
      </c>
      <c r="L27" s="11">
        <v>43449</v>
      </c>
      <c r="M27" s="12">
        <v>13337.82</v>
      </c>
      <c r="N27" s="13">
        <v>-0.31514209529912501</v>
      </c>
      <c r="O27" s="12">
        <v>11133.58</v>
      </c>
      <c r="P27" s="13">
        <v>-0.42935903845206003</v>
      </c>
      <c r="Q27" s="14">
        <f t="shared" si="1"/>
        <v>541</v>
      </c>
      <c r="R27" s="15">
        <v>20.569923954372602</v>
      </c>
      <c r="S27" s="15">
        <v>22.327260638297901</v>
      </c>
      <c r="T27" s="13">
        <v>0.89041095890411004</v>
      </c>
      <c r="U27" s="13">
        <v>0.14974619289340099</v>
      </c>
      <c r="V27" s="11">
        <v>43442</v>
      </c>
      <c r="W27" s="12">
        <v>11719.43</v>
      </c>
      <c r="X27" s="13">
        <v>-0.217130054249113</v>
      </c>
      <c r="Y27" s="12">
        <v>10086.15</v>
      </c>
      <c r="Z27" s="13">
        <v>0.10100110360456201</v>
      </c>
      <c r="AA27" s="14">
        <f t="shared" si="2"/>
        <v>490</v>
      </c>
      <c r="AB27" s="15">
        <v>20.567028199566199</v>
      </c>
      <c r="AC27" s="15">
        <v>10.359670329670299</v>
      </c>
      <c r="AD27" s="13">
        <v>0.967741935483871</v>
      </c>
      <c r="AE27" s="13">
        <v>0.26229508196721302</v>
      </c>
      <c r="AF27" s="16">
        <f t="shared" si="3"/>
        <v>27826.230000000003</v>
      </c>
      <c r="AG27" s="17">
        <f t="shared" si="4"/>
        <v>18.513792415169664</v>
      </c>
      <c r="AH27" s="18">
        <f t="shared" si="5"/>
        <v>1503</v>
      </c>
      <c r="AI27" s="32" t="s">
        <v>76</v>
      </c>
      <c r="AJ27" s="30">
        <v>93030</v>
      </c>
      <c r="AK27" s="23">
        <v>900</v>
      </c>
      <c r="AL27" s="23">
        <v>1500</v>
      </c>
      <c r="AM27" s="23">
        <v>900</v>
      </c>
      <c r="AN27" s="23">
        <v>1700</v>
      </c>
      <c r="AO27" s="24">
        <v>1000</v>
      </c>
      <c r="AP27" s="25">
        <v>1400</v>
      </c>
      <c r="AQ27" s="33"/>
    </row>
    <row r="28" spans="1:43" ht="20.100000000000001" hidden="1" customHeight="1" x14ac:dyDescent="0.2">
      <c r="A28" s="10" t="s">
        <v>77</v>
      </c>
      <c r="B28" s="11">
        <v>43456</v>
      </c>
      <c r="C28" s="12">
        <v>10116.52</v>
      </c>
      <c r="D28" s="13">
        <v>-0.169893189551826</v>
      </c>
      <c r="E28" s="12">
        <v>6811.98</v>
      </c>
      <c r="F28" s="13">
        <v>0.17844538861824599</v>
      </c>
      <c r="G28" s="14">
        <f t="shared" si="0"/>
        <v>347</v>
      </c>
      <c r="H28" s="15">
        <v>19.611201117318402</v>
      </c>
      <c r="I28" s="15">
        <v>10.4141126760563</v>
      </c>
      <c r="J28" s="13">
        <v>0.91358024691357997</v>
      </c>
      <c r="K28" s="13">
        <v>8.8435374149659907E-2</v>
      </c>
      <c r="L28" s="11">
        <v>43449</v>
      </c>
      <c r="M28" s="12">
        <v>19781.330000000002</v>
      </c>
      <c r="N28" s="13">
        <v>-0.464092260961394</v>
      </c>
      <c r="O28" s="12">
        <v>13329.74</v>
      </c>
      <c r="P28" s="13">
        <v>-0.135045487008492</v>
      </c>
      <c r="Q28" s="14">
        <f t="shared" si="1"/>
        <v>521</v>
      </c>
      <c r="R28" s="15">
        <v>25.583846153846199</v>
      </c>
      <c r="S28" s="15">
        <v>27.925879999999999</v>
      </c>
      <c r="T28" s="13">
        <v>0.92203389830508498</v>
      </c>
      <c r="U28" s="13">
        <v>0.15947467166979401</v>
      </c>
      <c r="V28" s="11">
        <v>43442</v>
      </c>
      <c r="W28" s="12">
        <v>16323.85</v>
      </c>
      <c r="X28" s="13">
        <v>-0.38616219996916501</v>
      </c>
      <c r="Y28" s="12">
        <v>10956.25</v>
      </c>
      <c r="Z28" s="13">
        <v>-0.147356952469892</v>
      </c>
      <c r="AA28" s="14">
        <f t="shared" si="2"/>
        <v>460</v>
      </c>
      <c r="AB28" s="15">
        <v>23.811688888888899</v>
      </c>
      <c r="AC28" s="15">
        <v>13.234244604316499</v>
      </c>
      <c r="AD28" s="13">
        <v>0.76595744680851097</v>
      </c>
      <c r="AE28" s="13">
        <v>0.4375</v>
      </c>
      <c r="AF28" s="16">
        <f t="shared" si="3"/>
        <v>31097.97</v>
      </c>
      <c r="AG28" s="17">
        <f t="shared" si="4"/>
        <v>23.41714608433735</v>
      </c>
      <c r="AH28" s="18">
        <f t="shared" si="5"/>
        <v>1328</v>
      </c>
      <c r="AI28" s="29" t="s">
        <v>78</v>
      </c>
      <c r="AJ28" s="30" t="s">
        <v>79</v>
      </c>
      <c r="AK28" s="23">
        <v>930</v>
      </c>
      <c r="AL28" s="23">
        <v>1630</v>
      </c>
      <c r="AM28" s="23">
        <v>900</v>
      </c>
      <c r="AN28" s="23">
        <v>1700</v>
      </c>
      <c r="AO28" s="24">
        <v>1000</v>
      </c>
      <c r="AP28" s="25">
        <v>1400</v>
      </c>
      <c r="AQ28" s="33"/>
    </row>
    <row r="29" spans="1:43" ht="20.100000000000001" customHeight="1" x14ac:dyDescent="0.2">
      <c r="A29" s="10" t="s">
        <v>80</v>
      </c>
      <c r="B29" s="11">
        <v>43456</v>
      </c>
      <c r="C29" s="12">
        <v>6411.77</v>
      </c>
      <c r="D29" s="13">
        <v>0.424084595258508</v>
      </c>
      <c r="E29" s="12">
        <v>5440.46</v>
      </c>
      <c r="F29" s="13">
        <v>0.53657530841881695</v>
      </c>
      <c r="G29" s="14">
        <f t="shared" si="0"/>
        <v>298</v>
      </c>
      <c r="H29" s="15">
        <v>18.282525597269601</v>
      </c>
      <c r="I29" s="15">
        <v>23.7159880239521</v>
      </c>
      <c r="J29" s="13">
        <v>0.96590909090909105</v>
      </c>
      <c r="K29" s="13">
        <v>3.9735099337748297E-2</v>
      </c>
      <c r="L29" s="11">
        <v>43449</v>
      </c>
      <c r="M29" s="12">
        <v>10832.27</v>
      </c>
      <c r="N29" s="13">
        <v>0.43409193211004299</v>
      </c>
      <c r="O29" s="12">
        <v>9432.67</v>
      </c>
      <c r="P29" s="13">
        <v>0.67171269198296202</v>
      </c>
      <c r="Q29" s="14">
        <f t="shared" si="1"/>
        <v>357</v>
      </c>
      <c r="R29" s="15">
        <v>26.4226112759644</v>
      </c>
      <c r="S29" s="15">
        <v>22.011141868512102</v>
      </c>
      <c r="T29" s="13">
        <v>0.91699604743082996</v>
      </c>
      <c r="U29" s="13">
        <v>7.0833333333333304E-2</v>
      </c>
      <c r="V29" s="11">
        <v>43442</v>
      </c>
      <c r="W29" s="12">
        <v>8713.0300000000007</v>
      </c>
      <c r="X29" s="13">
        <v>0.114607279142089</v>
      </c>
      <c r="Y29" s="12">
        <v>7684.63</v>
      </c>
      <c r="Z29" s="13">
        <v>0.14360399186863601</v>
      </c>
      <c r="AA29" s="14">
        <f t="shared" si="2"/>
        <v>253</v>
      </c>
      <c r="AB29" s="15">
        <v>30.366276150627598</v>
      </c>
      <c r="AC29" s="15">
        <v>27.540548523206699</v>
      </c>
      <c r="AD29" s="13">
        <v>0.91228070175438603</v>
      </c>
      <c r="AE29" s="13">
        <v>0.13142857142857101</v>
      </c>
      <c r="AF29" s="16">
        <f t="shared" si="3"/>
        <v>22557.760000000002</v>
      </c>
      <c r="AG29" s="17">
        <f t="shared" si="4"/>
        <v>24.843348017621146</v>
      </c>
      <c r="AH29" s="18">
        <f t="shared" si="5"/>
        <v>908</v>
      </c>
      <c r="AI29" s="32" t="s">
        <v>81</v>
      </c>
      <c r="AJ29" s="30" t="s">
        <v>82</v>
      </c>
      <c r="AK29" s="23">
        <v>1000</v>
      </c>
      <c r="AL29" s="23">
        <v>1500</v>
      </c>
      <c r="AM29" s="23">
        <v>900</v>
      </c>
      <c r="AN29" s="23">
        <v>1700</v>
      </c>
      <c r="AO29" s="24">
        <v>1000</v>
      </c>
      <c r="AP29" s="25">
        <v>1400</v>
      </c>
      <c r="AQ29" s="33"/>
    </row>
    <row r="30" spans="1:43" ht="20.100000000000001" customHeight="1" x14ac:dyDescent="0.2">
      <c r="A30" s="10" t="s">
        <v>83</v>
      </c>
      <c r="B30" s="11">
        <v>43456</v>
      </c>
      <c r="C30" s="12">
        <v>7725.31</v>
      </c>
      <c r="D30" s="13">
        <v>1.39838845377928E-2</v>
      </c>
      <c r="E30" s="12">
        <v>5295.06</v>
      </c>
      <c r="F30" s="13">
        <v>0.26887657169969997</v>
      </c>
      <c r="G30" s="14">
        <f t="shared" si="0"/>
        <v>405</v>
      </c>
      <c r="H30" s="15">
        <v>13.080888324873101</v>
      </c>
      <c r="I30" s="15">
        <v>14.133113207547201</v>
      </c>
      <c r="J30" s="13">
        <v>1</v>
      </c>
      <c r="K30" s="13">
        <v>3.6036036036036001E-2</v>
      </c>
      <c r="L30" s="11">
        <v>43449</v>
      </c>
      <c r="M30" s="12">
        <v>14504.01</v>
      </c>
      <c r="N30" s="13">
        <v>-0.316080859330793</v>
      </c>
      <c r="O30" s="12">
        <v>10438.780000000001</v>
      </c>
      <c r="P30" s="13">
        <v>3.5886655655419403E-2</v>
      </c>
      <c r="Q30" s="14">
        <f t="shared" si="1"/>
        <v>470</v>
      </c>
      <c r="R30" s="15">
        <v>22.2098858447489</v>
      </c>
      <c r="S30" s="15">
        <v>21.472949308755801</v>
      </c>
      <c r="T30" s="13">
        <v>0.89562289562289599</v>
      </c>
      <c r="U30" s="13">
        <v>0.14457831325301199</v>
      </c>
      <c r="V30" s="11">
        <v>43442</v>
      </c>
      <c r="W30" s="12">
        <v>10311.16</v>
      </c>
      <c r="X30" s="13">
        <v>-0.34138612723039602</v>
      </c>
      <c r="Y30" s="12">
        <v>7870.29</v>
      </c>
      <c r="Z30" s="13">
        <v>-9.2381125913351597E-2</v>
      </c>
      <c r="AA30" s="14">
        <f t="shared" si="2"/>
        <v>420</v>
      </c>
      <c r="AB30" s="15">
        <v>18.7426550868486</v>
      </c>
      <c r="AC30" s="15">
        <v>23.3462416107383</v>
      </c>
      <c r="AD30" s="13">
        <v>0.875</v>
      </c>
      <c r="AE30" s="13">
        <v>2.27272727272727E-2</v>
      </c>
      <c r="AF30" s="16">
        <f t="shared" si="3"/>
        <v>23604.13</v>
      </c>
      <c r="AG30" s="17">
        <f t="shared" si="4"/>
        <v>18.227127413127413</v>
      </c>
      <c r="AH30" s="18">
        <f t="shared" si="5"/>
        <v>1295</v>
      </c>
      <c r="AI30" s="29" t="s">
        <v>84</v>
      </c>
      <c r="AJ30" s="30" t="s">
        <v>85</v>
      </c>
      <c r="AK30" s="23">
        <v>900</v>
      </c>
      <c r="AL30" s="23">
        <v>1500</v>
      </c>
      <c r="AM30" s="23">
        <v>900</v>
      </c>
      <c r="AN30" s="23">
        <v>1700</v>
      </c>
      <c r="AO30" s="24">
        <v>1000</v>
      </c>
      <c r="AP30" s="25">
        <v>1400</v>
      </c>
      <c r="AQ30" s="33"/>
    </row>
    <row r="31" spans="1:43" ht="20.100000000000001" hidden="1" customHeight="1" x14ac:dyDescent="0.2">
      <c r="A31" s="10" t="s">
        <v>86</v>
      </c>
      <c r="B31" s="11">
        <v>43456</v>
      </c>
      <c r="C31" s="12">
        <v>11222.07</v>
      </c>
      <c r="D31" s="13">
        <v>-0.20444817177346999</v>
      </c>
      <c r="E31" s="12">
        <v>8858.2800000000007</v>
      </c>
      <c r="F31" s="13">
        <v>0.45629765533295902</v>
      </c>
      <c r="G31" s="14">
        <f t="shared" si="0"/>
        <v>417</v>
      </c>
      <c r="H31" s="15">
        <v>21.257984496123999</v>
      </c>
      <c r="I31" s="15">
        <v>9.2927272727272694</v>
      </c>
      <c r="J31" s="13">
        <v>1</v>
      </c>
      <c r="K31" s="13">
        <v>6.6666666666666693E-2</v>
      </c>
      <c r="L31" s="11">
        <v>43449</v>
      </c>
      <c r="M31" s="12">
        <v>21566.48</v>
      </c>
      <c r="N31" s="13">
        <v>-0.30714044534656199</v>
      </c>
      <c r="O31" s="12">
        <v>18026.52</v>
      </c>
      <c r="P31" s="13">
        <v>0.138391805164742</v>
      </c>
      <c r="Q31" s="14">
        <f t="shared" si="1"/>
        <v>518</v>
      </c>
      <c r="R31" s="15">
        <v>34.820263157894701</v>
      </c>
      <c r="S31" s="15">
        <v>26.291258278145701</v>
      </c>
      <c r="T31" s="13">
        <v>0.89759036144578297</v>
      </c>
      <c r="U31" s="13">
        <v>0.15370705244123001</v>
      </c>
      <c r="V31" s="11">
        <v>43442</v>
      </c>
      <c r="W31" s="12">
        <v>21334.86</v>
      </c>
      <c r="X31" s="13">
        <v>-0.199960550877743</v>
      </c>
      <c r="Y31" s="12">
        <v>18109.68</v>
      </c>
      <c r="Z31" s="13">
        <v>0.39142754844727501</v>
      </c>
      <c r="AA31" s="14">
        <f t="shared" si="2"/>
        <v>490</v>
      </c>
      <c r="AB31" s="15">
        <v>36.976114942528703</v>
      </c>
      <c r="AC31" s="15">
        <v>13.218503401360501</v>
      </c>
      <c r="AD31" s="13">
        <v>0.91666666666666696</v>
      </c>
      <c r="AE31" s="13">
        <v>0.22222222222222199</v>
      </c>
      <c r="AF31" s="16">
        <f t="shared" si="3"/>
        <v>44994.48</v>
      </c>
      <c r="AG31" s="17">
        <f t="shared" si="4"/>
        <v>31.57507368421053</v>
      </c>
      <c r="AH31" s="18">
        <f t="shared" si="5"/>
        <v>1425</v>
      </c>
      <c r="AI31" s="29" t="s">
        <v>87</v>
      </c>
      <c r="AJ31" s="30">
        <v>91362</v>
      </c>
      <c r="AK31" s="23">
        <v>900</v>
      </c>
      <c r="AL31" s="23">
        <v>1630</v>
      </c>
      <c r="AM31" s="23">
        <v>900</v>
      </c>
      <c r="AN31" s="23">
        <v>1700</v>
      </c>
      <c r="AO31" s="24">
        <v>1000</v>
      </c>
      <c r="AP31" s="25">
        <v>1400</v>
      </c>
      <c r="AQ31" s="33"/>
    </row>
    <row r="32" spans="1:43" ht="20.100000000000001" customHeight="1" x14ac:dyDescent="0.2">
      <c r="A32" s="10" t="s">
        <v>88</v>
      </c>
      <c r="B32" s="11">
        <v>43456</v>
      </c>
      <c r="C32" s="12">
        <v>4792.6400000000003</v>
      </c>
      <c r="D32" s="13">
        <v>-0.23970277490465799</v>
      </c>
      <c r="E32" s="12">
        <v>3789.99</v>
      </c>
      <c r="F32" s="13">
        <v>-7.6834826071812301E-2</v>
      </c>
      <c r="G32" s="14">
        <f t="shared" si="0"/>
        <v>310</v>
      </c>
      <c r="H32" s="15">
        <v>12.214395973154399</v>
      </c>
      <c r="I32" s="15">
        <v>16.595561497326202</v>
      </c>
      <c r="J32" s="13">
        <v>0.94642857142857095</v>
      </c>
      <c r="K32" s="13">
        <v>0.158415841584158</v>
      </c>
      <c r="L32" s="11">
        <v>43449</v>
      </c>
      <c r="M32" s="12">
        <v>8262.73</v>
      </c>
      <c r="N32" s="13">
        <v>-0.39013061359456103</v>
      </c>
      <c r="O32" s="12">
        <v>5870.78</v>
      </c>
      <c r="P32" s="13">
        <v>-0.24437611183224001</v>
      </c>
      <c r="Q32" s="14">
        <f t="shared" si="1"/>
        <v>300</v>
      </c>
      <c r="R32" s="15">
        <v>19.541906474820099</v>
      </c>
      <c r="S32" s="15">
        <v>18.599523809523799</v>
      </c>
      <c r="T32" s="13">
        <v>0.88513513513513498</v>
      </c>
      <c r="U32" s="13">
        <v>0.33858267716535401</v>
      </c>
      <c r="V32" s="11">
        <v>43442</v>
      </c>
      <c r="W32" s="12">
        <v>6055.52</v>
      </c>
      <c r="X32" s="13">
        <v>-0.24415691727380601</v>
      </c>
      <c r="Y32" s="12">
        <v>4488.6499999999996</v>
      </c>
      <c r="Z32" s="13">
        <v>-0.12773829719840099</v>
      </c>
      <c r="AA32" s="14">
        <f t="shared" si="2"/>
        <v>284</v>
      </c>
      <c r="AB32" s="15">
        <v>15.787348484848501</v>
      </c>
      <c r="AC32" s="15">
        <v>23.182693877550999</v>
      </c>
      <c r="AD32" s="13">
        <v>0.97345132743362806</v>
      </c>
      <c r="AE32" s="13">
        <v>0.17910447761194001</v>
      </c>
      <c r="AF32" s="16">
        <f t="shared" si="3"/>
        <v>14149.42</v>
      </c>
      <c r="AG32" s="17">
        <f t="shared" si="4"/>
        <v>15.827091722595078</v>
      </c>
      <c r="AH32" s="18">
        <f t="shared" si="5"/>
        <v>894</v>
      </c>
      <c r="AI32" s="32" t="s">
        <v>89</v>
      </c>
      <c r="AJ32" s="30">
        <v>93550</v>
      </c>
      <c r="AK32" s="23">
        <v>900</v>
      </c>
      <c r="AL32" s="23">
        <v>1500</v>
      </c>
      <c r="AM32" s="23">
        <v>900</v>
      </c>
      <c r="AN32" s="23">
        <v>1700</v>
      </c>
      <c r="AO32" s="24"/>
      <c r="AP32" s="25"/>
      <c r="AQ32" s="33"/>
    </row>
    <row r="33" spans="1:43" ht="20.100000000000001" customHeight="1" x14ac:dyDescent="0.2">
      <c r="A33" s="10" t="s">
        <v>90</v>
      </c>
      <c r="B33" s="11">
        <v>43456</v>
      </c>
      <c r="C33" s="12">
        <v>8618.7199999999993</v>
      </c>
      <c r="D33" s="13">
        <v>-0.20085823140908099</v>
      </c>
      <c r="E33" s="12">
        <v>6654.49</v>
      </c>
      <c r="F33" s="13">
        <v>0.11560610302586299</v>
      </c>
      <c r="G33" s="14">
        <f t="shared" si="0"/>
        <v>340</v>
      </c>
      <c r="H33" s="15">
        <v>19.592256637168099</v>
      </c>
      <c r="I33" s="15">
        <v>18.197598566308201</v>
      </c>
      <c r="J33" s="13">
        <v>0.963917525773196</v>
      </c>
      <c r="K33" s="13">
        <v>0.11704834605598</v>
      </c>
      <c r="L33" s="11">
        <v>43449</v>
      </c>
      <c r="M33" s="12">
        <v>10207.32</v>
      </c>
      <c r="N33" s="13">
        <v>0.61300476917388003</v>
      </c>
      <c r="O33" s="12">
        <v>8530.3700000000008</v>
      </c>
      <c r="P33" s="13">
        <v>-0.15903771344644799</v>
      </c>
      <c r="Q33" s="14">
        <f t="shared" si="1"/>
        <v>420</v>
      </c>
      <c r="R33" s="15">
        <v>20.308993506493501</v>
      </c>
      <c r="S33" s="15">
        <v>18.029141104294499</v>
      </c>
      <c r="T33" s="13">
        <v>0.92063492063492103</v>
      </c>
      <c r="U33" s="13">
        <v>4.67289719626168E-2</v>
      </c>
      <c r="V33" s="11">
        <v>43442</v>
      </c>
      <c r="W33" s="12">
        <v>6758.12</v>
      </c>
      <c r="X33" s="13">
        <v>-0.52214714608546597</v>
      </c>
      <c r="Y33" s="12">
        <v>5821.37</v>
      </c>
      <c r="Z33" s="13">
        <v>-0.26934402032302002</v>
      </c>
      <c r="AA33" s="14">
        <f t="shared" si="2"/>
        <v>326</v>
      </c>
      <c r="AB33" s="15">
        <v>17.8714179104478</v>
      </c>
      <c r="AC33" s="15">
        <v>19.709505208333301</v>
      </c>
      <c r="AD33" s="13">
        <v>0.89677419354838706</v>
      </c>
      <c r="AE33" s="13">
        <v>0.162337662337662</v>
      </c>
      <c r="AF33" s="16">
        <f t="shared" si="3"/>
        <v>21006.23</v>
      </c>
      <c r="AG33" s="17">
        <f t="shared" si="4"/>
        <v>19.342753222836095</v>
      </c>
      <c r="AH33" s="18">
        <f t="shared" si="5"/>
        <v>1086</v>
      </c>
      <c r="AI33" s="29" t="s">
        <v>91</v>
      </c>
      <c r="AJ33" s="30">
        <v>93102</v>
      </c>
      <c r="AK33" s="23">
        <v>1000</v>
      </c>
      <c r="AL33" s="23">
        <v>1400</v>
      </c>
      <c r="AM33" s="23">
        <v>900</v>
      </c>
      <c r="AN33" s="23">
        <v>1500</v>
      </c>
      <c r="AO33" s="24"/>
      <c r="AP33" s="25"/>
      <c r="AQ33" s="33"/>
    </row>
    <row r="34" spans="1:43" ht="20.100000000000001" customHeight="1" x14ac:dyDescent="0.2">
      <c r="A34" s="10" t="s">
        <v>92</v>
      </c>
      <c r="B34" s="11">
        <v>43456</v>
      </c>
      <c r="C34" s="12">
        <v>4876.88</v>
      </c>
      <c r="D34" s="13">
        <v>-9.3547056046451998E-2</v>
      </c>
      <c r="E34" s="12">
        <v>4018.38</v>
      </c>
      <c r="F34" s="13">
        <v>-8.5830114249054706E-2</v>
      </c>
      <c r="G34" s="14">
        <f t="shared" si="0"/>
        <v>166</v>
      </c>
      <c r="H34" s="15">
        <v>24.220609756097598</v>
      </c>
      <c r="I34" s="15">
        <v>24.8333522727273</v>
      </c>
      <c r="J34" s="13">
        <v>0.98148148148148195</v>
      </c>
      <c r="K34" s="13">
        <v>0.20547945205479501</v>
      </c>
      <c r="L34" s="11">
        <v>43449</v>
      </c>
      <c r="M34" s="12">
        <v>8321.2999999999993</v>
      </c>
      <c r="N34" s="13">
        <v>0.75546334249603897</v>
      </c>
      <c r="O34" s="12">
        <v>7048.81</v>
      </c>
      <c r="P34" s="13">
        <v>9.6535829726245997E-2</v>
      </c>
      <c r="Q34" s="14">
        <f t="shared" si="1"/>
        <v>279</v>
      </c>
      <c r="R34" s="15">
        <v>25.3066666666667</v>
      </c>
      <c r="S34" s="15">
        <v>25.2103311258278</v>
      </c>
      <c r="T34" s="13">
        <v>0.86792452830188704</v>
      </c>
      <c r="U34" s="13">
        <v>4.7445255474452497E-2</v>
      </c>
      <c r="V34" s="11">
        <v>43442</v>
      </c>
      <c r="W34" s="12">
        <v>5813.69</v>
      </c>
      <c r="X34" s="13">
        <v>-0.168842364708086</v>
      </c>
      <c r="Y34" s="12">
        <v>4998.45</v>
      </c>
      <c r="Z34" s="13">
        <v>-0.216381759235453</v>
      </c>
      <c r="AA34" s="14">
        <f t="shared" si="2"/>
        <v>161</v>
      </c>
      <c r="AB34" s="15">
        <v>31.1143312101911</v>
      </c>
      <c r="AC34" s="15">
        <v>23.683033707865199</v>
      </c>
      <c r="AD34" s="13">
        <v>0.90402476780185803</v>
      </c>
      <c r="AE34" s="13">
        <v>0.150087260034904</v>
      </c>
      <c r="AF34" s="16">
        <f t="shared" si="3"/>
        <v>16065.64</v>
      </c>
      <c r="AG34" s="17">
        <f t="shared" si="4"/>
        <v>26.510957095709571</v>
      </c>
      <c r="AH34" s="18">
        <f t="shared" si="5"/>
        <v>606</v>
      </c>
      <c r="AI34" s="29" t="s">
        <v>93</v>
      </c>
      <c r="AJ34" s="30">
        <v>93105</v>
      </c>
      <c r="AK34" s="23">
        <v>1000</v>
      </c>
      <c r="AL34" s="23">
        <v>1400</v>
      </c>
      <c r="AM34" s="23">
        <v>900</v>
      </c>
      <c r="AN34" s="23">
        <v>1500</v>
      </c>
      <c r="AO34" s="24"/>
      <c r="AP34" s="25"/>
      <c r="AQ34" s="33"/>
    </row>
    <row r="35" spans="1:43" ht="20.100000000000001" hidden="1" customHeight="1" x14ac:dyDescent="0.2">
      <c r="A35" s="10" t="s">
        <v>94</v>
      </c>
      <c r="B35" s="11">
        <v>43456</v>
      </c>
      <c r="C35" s="12">
        <v>7228.54</v>
      </c>
      <c r="D35" s="13">
        <v>5.5615754194839197E-2</v>
      </c>
      <c r="E35" s="12">
        <v>6198.82</v>
      </c>
      <c r="F35" s="13">
        <v>-4.23397313097107E-2</v>
      </c>
      <c r="G35" s="14">
        <f t="shared" si="0"/>
        <v>411</v>
      </c>
      <c r="H35" s="15">
        <v>15.0822871046229</v>
      </c>
      <c r="I35" s="15">
        <v>12.9633469387755</v>
      </c>
      <c r="J35" s="13">
        <v>0.96610169491525399</v>
      </c>
      <c r="K35" s="13">
        <v>0.181372549019608</v>
      </c>
      <c r="L35" s="11">
        <v>43449</v>
      </c>
      <c r="M35" s="12">
        <v>14325.07</v>
      </c>
      <c r="N35" s="13">
        <v>9.0840487536684805E-2</v>
      </c>
      <c r="O35" s="12">
        <v>12439.8</v>
      </c>
      <c r="P35" s="13">
        <v>-0.203201236366084</v>
      </c>
      <c r="Q35" s="14">
        <f t="shared" si="1"/>
        <v>499</v>
      </c>
      <c r="R35" s="15">
        <v>24.924468937875801</v>
      </c>
      <c r="S35" s="15">
        <v>22.2965720524017</v>
      </c>
      <c r="T35" s="13">
        <v>0.89736842105263204</v>
      </c>
      <c r="U35" s="13">
        <v>9.3235831809871994E-2</v>
      </c>
      <c r="V35" s="11">
        <v>43442</v>
      </c>
      <c r="W35" s="12">
        <v>15195.94</v>
      </c>
      <c r="X35" s="13">
        <v>0.23477569832220699</v>
      </c>
      <c r="Y35" s="12">
        <v>14014.99</v>
      </c>
      <c r="Z35" s="13">
        <v>0.241877944090199</v>
      </c>
      <c r="AA35" s="14">
        <f t="shared" si="2"/>
        <v>580</v>
      </c>
      <c r="AB35" s="15">
        <v>24.173664383561601</v>
      </c>
      <c r="AC35" s="15">
        <v>10.399924953095701</v>
      </c>
      <c r="AD35" s="13">
        <v>0.83734939759036098</v>
      </c>
      <c r="AE35" s="13">
        <v>0.20863309352518</v>
      </c>
      <c r="AF35" s="16">
        <f t="shared" si="3"/>
        <v>32653.61</v>
      </c>
      <c r="AG35" s="17">
        <f t="shared" si="4"/>
        <v>21.915174496644294</v>
      </c>
      <c r="AH35" s="18">
        <f t="shared" si="5"/>
        <v>1490</v>
      </c>
      <c r="AI35" s="32" t="s">
        <v>95</v>
      </c>
      <c r="AJ35" s="30">
        <v>91321</v>
      </c>
      <c r="AK35" s="23">
        <v>1000</v>
      </c>
      <c r="AL35" s="23">
        <v>1500</v>
      </c>
      <c r="AM35" s="23">
        <v>900</v>
      </c>
      <c r="AN35" s="23">
        <v>1600</v>
      </c>
      <c r="AO35" s="24"/>
      <c r="AP35" s="25"/>
      <c r="AQ35" s="33"/>
    </row>
    <row r="36" spans="1:43" ht="20.100000000000001" customHeight="1" x14ac:dyDescent="0.2">
      <c r="A36" s="10" t="s">
        <v>96</v>
      </c>
      <c r="B36" s="11">
        <v>43456</v>
      </c>
      <c r="C36" s="12">
        <v>4623.17</v>
      </c>
      <c r="D36" s="13">
        <v>0.63727378970853898</v>
      </c>
      <c r="E36" s="12">
        <v>3759.38</v>
      </c>
      <c r="F36" s="13">
        <v>0.77224749558043604</v>
      </c>
      <c r="G36" s="14">
        <f t="shared" si="0"/>
        <v>223</v>
      </c>
      <c r="H36" s="15">
        <v>16.8933490566038</v>
      </c>
      <c r="I36" s="15">
        <v>13.549856630824401</v>
      </c>
      <c r="J36" s="13">
        <v>0.92857142857142905</v>
      </c>
      <c r="K36" s="13">
        <v>0.14655172413793099</v>
      </c>
      <c r="L36" s="11">
        <v>43449</v>
      </c>
      <c r="M36" s="12">
        <v>8678.5499999999993</v>
      </c>
      <c r="N36" s="13">
        <v>-0.114142606039944</v>
      </c>
      <c r="O36" s="12">
        <v>7981.8</v>
      </c>
      <c r="P36" s="13">
        <v>3.1366097323312198E-3</v>
      </c>
      <c r="Q36" s="14">
        <f t="shared" si="1"/>
        <v>327</v>
      </c>
      <c r="R36" s="15">
        <v>24.423003300329999</v>
      </c>
      <c r="S36" s="15">
        <v>27.6863945578231</v>
      </c>
      <c r="T36" s="13">
        <v>0.94581280788177302</v>
      </c>
      <c r="U36" s="13">
        <v>0.132911392405063</v>
      </c>
      <c r="V36" s="11">
        <v>43442</v>
      </c>
      <c r="W36" s="12">
        <v>6833.22</v>
      </c>
      <c r="X36" s="13">
        <v>9.3486658708085396E-2</v>
      </c>
      <c r="Y36" s="12">
        <v>5784.8</v>
      </c>
      <c r="Z36" s="13">
        <v>0.22248004023651599</v>
      </c>
      <c r="AA36" s="14">
        <f t="shared" si="2"/>
        <v>239</v>
      </c>
      <c r="AB36" s="15">
        <v>24.187168949771699</v>
      </c>
      <c r="AC36" s="15">
        <v>17.730657894736801</v>
      </c>
      <c r="AD36" s="13">
        <v>0.96875</v>
      </c>
      <c r="AE36" s="13">
        <v>8.6956521739130405E-2</v>
      </c>
      <c r="AF36" s="16">
        <f t="shared" si="3"/>
        <v>17525.98</v>
      </c>
      <c r="AG36" s="17">
        <f t="shared" si="4"/>
        <v>22.212902408111532</v>
      </c>
      <c r="AH36" s="18">
        <f t="shared" si="5"/>
        <v>789</v>
      </c>
      <c r="AI36" s="32" t="s">
        <v>97</v>
      </c>
      <c r="AJ36" s="30">
        <v>93065</v>
      </c>
      <c r="AK36" s="23">
        <v>1000</v>
      </c>
      <c r="AL36" s="23">
        <v>1500</v>
      </c>
      <c r="AM36" s="23">
        <v>900</v>
      </c>
      <c r="AN36" s="23">
        <v>1700</v>
      </c>
      <c r="AO36" s="24"/>
      <c r="AP36" s="25"/>
      <c r="AQ36" s="33"/>
    </row>
    <row r="37" spans="1:43" ht="20.100000000000001" hidden="1" customHeight="1" x14ac:dyDescent="0.2">
      <c r="A37" s="10" t="s">
        <v>98</v>
      </c>
      <c r="B37" s="11">
        <v>43456</v>
      </c>
      <c r="C37" s="12">
        <v>3114.65</v>
      </c>
      <c r="D37" s="13">
        <v>-0.19715583371138701</v>
      </c>
      <c r="E37" s="12">
        <v>3114.65</v>
      </c>
      <c r="F37" s="13">
        <v>-0.15399324748274501</v>
      </c>
      <c r="G37" s="14">
        <f t="shared" si="0"/>
        <v>180</v>
      </c>
      <c r="H37" s="15">
        <v>17.305621301775101</v>
      </c>
      <c r="I37" s="15">
        <v>18.906987951807199</v>
      </c>
      <c r="J37" s="13">
        <v>0.98584905660377398</v>
      </c>
      <c r="K37" s="13">
        <v>0.172106824925816</v>
      </c>
      <c r="L37" s="11">
        <v>43449</v>
      </c>
      <c r="M37" s="12">
        <v>6023.4</v>
      </c>
      <c r="N37" s="13">
        <v>-0.37096501323151898</v>
      </c>
      <c r="O37" s="12">
        <v>6023.4</v>
      </c>
      <c r="P37" s="13">
        <v>0.41380811320177602</v>
      </c>
      <c r="Q37" s="14">
        <f t="shared" si="1"/>
        <v>213</v>
      </c>
      <c r="R37" s="15">
        <v>28.270334928229701</v>
      </c>
      <c r="S37" s="15">
        <v>23.6588744588745</v>
      </c>
      <c r="T37" s="13">
        <v>0.98192771084337405</v>
      </c>
      <c r="U37" s="13">
        <v>8.6776859504132206E-2</v>
      </c>
      <c r="V37" s="11">
        <v>43442</v>
      </c>
      <c r="W37" s="12">
        <v>3721.26</v>
      </c>
      <c r="X37" s="13">
        <v>-0.596895849108109</v>
      </c>
      <c r="Y37" s="12">
        <v>3721.26</v>
      </c>
      <c r="Z37" s="13">
        <v>-0.577678563322227</v>
      </c>
      <c r="AA37" s="14">
        <f t="shared" si="2"/>
        <v>181</v>
      </c>
      <c r="AB37" s="15">
        <v>20.609673913043501</v>
      </c>
      <c r="AC37" s="15">
        <v>24.737777777777801</v>
      </c>
      <c r="AD37" s="13">
        <v>0.92857142857142905</v>
      </c>
      <c r="AE37" s="13">
        <v>0</v>
      </c>
      <c r="AF37" s="16">
        <f t="shared" si="3"/>
        <v>12859.31</v>
      </c>
      <c r="AG37" s="17">
        <f t="shared" si="4"/>
        <v>22.402979094076652</v>
      </c>
      <c r="AH37" s="18">
        <f t="shared" si="5"/>
        <v>574</v>
      </c>
      <c r="AI37" s="32" t="s">
        <v>99</v>
      </c>
      <c r="AJ37" s="30">
        <v>91320</v>
      </c>
      <c r="AK37" s="23">
        <v>930</v>
      </c>
      <c r="AL37" s="23">
        <v>1500</v>
      </c>
      <c r="AM37" s="23">
        <v>900</v>
      </c>
      <c r="AN37" s="23">
        <v>1700</v>
      </c>
      <c r="AO37" s="24"/>
      <c r="AP37" s="25"/>
      <c r="AQ37" s="33"/>
    </row>
    <row r="38" spans="1:43" ht="20.100000000000001" hidden="1" customHeight="1" x14ac:dyDescent="0.2">
      <c r="A38" s="10" t="s">
        <v>100</v>
      </c>
      <c r="B38" s="11">
        <v>43456</v>
      </c>
      <c r="C38" s="12">
        <v>4613.45</v>
      </c>
      <c r="D38" s="13">
        <v>-2.9999180005592801E-2</v>
      </c>
      <c r="E38" s="12">
        <v>4613.45</v>
      </c>
      <c r="F38" s="13">
        <v>-3.6109462881402703E-2</v>
      </c>
      <c r="G38" s="14">
        <f t="shared" si="0"/>
        <v>178</v>
      </c>
      <c r="H38" s="15">
        <v>25.990168539325801</v>
      </c>
      <c r="I38" s="15">
        <v>19.6755663430421</v>
      </c>
      <c r="J38" s="13">
        <v>0.97714285714285698</v>
      </c>
      <c r="K38" s="13">
        <v>0.13392857142857101</v>
      </c>
      <c r="L38" s="11">
        <v>43449</v>
      </c>
      <c r="M38" s="12">
        <v>7222.41</v>
      </c>
      <c r="N38" s="13">
        <v>0.103461604863389</v>
      </c>
      <c r="O38" s="12">
        <v>7222.41</v>
      </c>
      <c r="P38" s="13">
        <v>0.13982610958449701</v>
      </c>
      <c r="Q38" s="14">
        <f t="shared" si="1"/>
        <v>210</v>
      </c>
      <c r="R38" s="15">
        <v>34.328186046511597</v>
      </c>
      <c r="S38" s="15">
        <v>22.837224334600801</v>
      </c>
      <c r="T38" s="13">
        <v>0.81451612903225801</v>
      </c>
      <c r="U38" s="13">
        <v>0.109756097560976</v>
      </c>
      <c r="V38" s="11">
        <v>43442</v>
      </c>
      <c r="W38" s="12">
        <v>5513.65</v>
      </c>
      <c r="X38" s="13">
        <v>-0.22252836738924101</v>
      </c>
      <c r="Y38" s="12">
        <v>5513.65</v>
      </c>
      <c r="Z38" s="13">
        <v>-0.227424121198704</v>
      </c>
      <c r="AA38" s="14">
        <f t="shared" si="2"/>
        <v>222</v>
      </c>
      <c r="AB38" s="15">
        <v>24.8773542600897</v>
      </c>
      <c r="AC38" s="15">
        <v>21.6403560830861</v>
      </c>
      <c r="AD38" s="13">
        <v>0.93333333333333302</v>
      </c>
      <c r="AE38" s="13">
        <v>8.8062622309197702E-2</v>
      </c>
      <c r="AF38" s="16">
        <f t="shared" si="3"/>
        <v>17349.510000000002</v>
      </c>
      <c r="AG38" s="17">
        <f t="shared" si="4"/>
        <v>28.44181967213115</v>
      </c>
      <c r="AH38" s="18">
        <f t="shared" si="5"/>
        <v>610</v>
      </c>
      <c r="AI38" s="32" t="s">
        <v>101</v>
      </c>
      <c r="AJ38" s="30">
        <v>91384</v>
      </c>
      <c r="AK38" s="23">
        <v>900</v>
      </c>
      <c r="AL38" s="23">
        <v>1700</v>
      </c>
      <c r="AM38" s="46" t="s">
        <v>102</v>
      </c>
      <c r="AN38" s="46"/>
      <c r="AO38" s="24"/>
      <c r="AP38" s="25"/>
      <c r="AQ38" s="47"/>
    </row>
    <row r="39" spans="1:43" ht="20.100000000000001" customHeight="1" x14ac:dyDescent="0.2">
      <c r="A39" s="10" t="s">
        <v>103</v>
      </c>
      <c r="B39" s="11">
        <v>43456</v>
      </c>
      <c r="C39" s="12">
        <v>5345.97</v>
      </c>
      <c r="D39" s="13">
        <v>-0.180910166209061</v>
      </c>
      <c r="E39" s="12">
        <v>5345.97</v>
      </c>
      <c r="F39" s="13">
        <v>0.37061744790932299</v>
      </c>
      <c r="G39" s="14">
        <f t="shared" si="0"/>
        <v>333</v>
      </c>
      <c r="H39" s="15">
        <v>16.069761194029901</v>
      </c>
      <c r="I39" s="15">
        <v>18.070450450450501</v>
      </c>
      <c r="J39" s="13">
        <v>1</v>
      </c>
      <c r="K39" s="13">
        <v>0.119565217391304</v>
      </c>
      <c r="L39" s="11">
        <v>43449</v>
      </c>
      <c r="M39" s="12">
        <v>9397.24</v>
      </c>
      <c r="N39" s="13">
        <v>-0.37722409551681702</v>
      </c>
      <c r="O39" s="12">
        <v>9397.24</v>
      </c>
      <c r="P39" s="13">
        <v>-0.37758908711663203</v>
      </c>
      <c r="Q39" s="14">
        <f t="shared" si="1"/>
        <v>405</v>
      </c>
      <c r="R39" s="15">
        <v>23.1969268292683</v>
      </c>
      <c r="S39" s="15">
        <v>18.757022727272702</v>
      </c>
      <c r="T39" s="13">
        <v>0.94101123595505598</v>
      </c>
      <c r="U39" s="13">
        <v>0.14285714285714299</v>
      </c>
      <c r="V39" s="11">
        <v>43442</v>
      </c>
      <c r="W39" s="12">
        <v>5070.87</v>
      </c>
      <c r="X39" s="13">
        <v>-0.63321569798939803</v>
      </c>
      <c r="Y39" s="12">
        <v>5070.87</v>
      </c>
      <c r="Z39" s="13">
        <v>-0.38692969761596502</v>
      </c>
      <c r="AA39" s="14">
        <f t="shared" si="2"/>
        <v>306</v>
      </c>
      <c r="AB39" s="15">
        <v>16.573758169934599</v>
      </c>
      <c r="AC39" s="15">
        <v>22.881538461538501</v>
      </c>
      <c r="AD39" s="13">
        <v>0.94</v>
      </c>
      <c r="AE39" s="13">
        <v>0.29792746113989599</v>
      </c>
      <c r="AF39" s="16">
        <f t="shared" si="3"/>
        <v>19814.079999999998</v>
      </c>
      <c r="AG39" s="17">
        <f t="shared" si="4"/>
        <v>18.979003831417621</v>
      </c>
      <c r="AH39" s="18">
        <f t="shared" si="5"/>
        <v>1044</v>
      </c>
      <c r="AI39" s="32" t="s">
        <v>104</v>
      </c>
      <c r="AJ39" s="30" t="s">
        <v>105</v>
      </c>
      <c r="AK39" s="23">
        <v>900</v>
      </c>
      <c r="AL39" s="23">
        <v>1430</v>
      </c>
      <c r="AM39" s="23">
        <v>900</v>
      </c>
      <c r="AN39" s="23">
        <v>1700</v>
      </c>
      <c r="AO39" s="24">
        <v>1000</v>
      </c>
      <c r="AP39" s="25">
        <v>1400</v>
      </c>
      <c r="AQ39" s="47"/>
    </row>
    <row r="40" spans="1:43" ht="20.100000000000001" customHeight="1" x14ac:dyDescent="0.2">
      <c r="A40" s="10" t="s">
        <v>106</v>
      </c>
      <c r="B40" s="11">
        <v>43456</v>
      </c>
      <c r="C40" s="12">
        <v>3278.38</v>
      </c>
      <c r="D40" s="13">
        <v>1.0149598652751699</v>
      </c>
      <c r="E40" s="12">
        <v>2778.38</v>
      </c>
      <c r="F40" s="13">
        <v>1.12909207945071</v>
      </c>
      <c r="G40" s="14">
        <f t="shared" si="0"/>
        <v>225</v>
      </c>
      <c r="H40" s="15">
        <v>12.326000000000001</v>
      </c>
      <c r="I40" s="15">
        <v>16.12575</v>
      </c>
      <c r="J40" s="13">
        <v>0.94736842105263197</v>
      </c>
      <c r="K40" s="13">
        <v>0.13265306122449</v>
      </c>
      <c r="L40" s="11">
        <v>43449</v>
      </c>
      <c r="M40" s="12">
        <v>5578.7</v>
      </c>
      <c r="N40" s="13">
        <v>5.5478509952757202E-2</v>
      </c>
      <c r="O40" s="12">
        <v>5078.7</v>
      </c>
      <c r="P40" s="13">
        <v>0</v>
      </c>
      <c r="Q40" s="14">
        <f t="shared" si="1"/>
        <v>236</v>
      </c>
      <c r="R40" s="15">
        <v>21.519915254237301</v>
      </c>
      <c r="S40" s="15">
        <v>16.961491935483899</v>
      </c>
      <c r="T40" s="13">
        <v>0.90960451977401102</v>
      </c>
      <c r="U40" s="13">
        <v>6.7924528301886805E-2</v>
      </c>
      <c r="V40" s="11">
        <v>43442</v>
      </c>
      <c r="W40" s="12">
        <v>4063.52</v>
      </c>
      <c r="X40" s="13">
        <v>0.15939911836455201</v>
      </c>
      <c r="Y40" s="12">
        <v>3563.52</v>
      </c>
      <c r="Z40" s="13">
        <v>0.26767387507248103</v>
      </c>
      <c r="AA40" s="14">
        <f t="shared" si="2"/>
        <v>242</v>
      </c>
      <c r="AB40" s="15">
        <v>14.7308547008547</v>
      </c>
      <c r="AC40" s="15">
        <v>27.048969072164901</v>
      </c>
      <c r="AD40" s="13">
        <v>0.89552238805970197</v>
      </c>
      <c r="AE40" s="13">
        <v>0.175438596491228</v>
      </c>
      <c r="AF40" s="16">
        <f t="shared" si="3"/>
        <v>11420.6</v>
      </c>
      <c r="AG40" s="17">
        <f t="shared" si="4"/>
        <v>16.245519203413942</v>
      </c>
      <c r="AH40" s="18">
        <f t="shared" si="5"/>
        <v>703</v>
      </c>
      <c r="AI40" s="32" t="s">
        <v>107</v>
      </c>
      <c r="AJ40" s="30">
        <v>93561</v>
      </c>
      <c r="AK40" s="23">
        <v>1000</v>
      </c>
      <c r="AL40" s="23">
        <v>1400</v>
      </c>
      <c r="AM40" s="23">
        <v>900</v>
      </c>
      <c r="AN40" s="23">
        <v>1700</v>
      </c>
      <c r="AO40" s="24"/>
      <c r="AP40" s="25"/>
      <c r="AQ40" s="47"/>
    </row>
    <row r="41" spans="1:43" ht="20.100000000000001" customHeight="1" x14ac:dyDescent="0.2">
      <c r="A41" s="10" t="s">
        <v>108</v>
      </c>
      <c r="B41" s="11">
        <v>43456</v>
      </c>
      <c r="C41" s="12">
        <v>3170.22</v>
      </c>
      <c r="D41" s="13">
        <v>5.8712734729045098E-2</v>
      </c>
      <c r="E41" s="12">
        <v>2263.3200000000002</v>
      </c>
      <c r="F41" s="13">
        <v>2.7847411444141799E-2</v>
      </c>
      <c r="G41" s="14">
        <f t="shared" si="0"/>
        <v>209</v>
      </c>
      <c r="H41" s="15">
        <v>10.8292822966507</v>
      </c>
      <c r="I41" s="15">
        <v>0</v>
      </c>
      <c r="J41" s="13">
        <v>0</v>
      </c>
      <c r="K41" s="13">
        <v>0</v>
      </c>
      <c r="L41" s="11">
        <v>43449</v>
      </c>
      <c r="M41" s="12">
        <v>5819.79</v>
      </c>
      <c r="N41" s="13">
        <v>-9.1476902854770101E-2</v>
      </c>
      <c r="O41" s="12">
        <v>5378.54</v>
      </c>
      <c r="P41" s="13">
        <v>0.27095158203171199</v>
      </c>
      <c r="Q41" s="14">
        <f t="shared" si="1"/>
        <v>274</v>
      </c>
      <c r="R41" s="15">
        <v>19.635729927007301</v>
      </c>
      <c r="S41" s="15">
        <v>15.0415498154982</v>
      </c>
      <c r="T41" s="13">
        <v>0.86092715231788097</v>
      </c>
      <c r="U41" s="13">
        <v>6.5420560747663503E-2</v>
      </c>
      <c r="V41" s="11">
        <v>43442</v>
      </c>
      <c r="W41" s="12">
        <v>4376.8100000000004</v>
      </c>
      <c r="X41" s="13">
        <v>-0.235796049782794</v>
      </c>
      <c r="Y41" s="12">
        <v>3860.44</v>
      </c>
      <c r="Z41" s="13">
        <v>-0.113661149491791</v>
      </c>
      <c r="AA41" s="14">
        <f t="shared" si="2"/>
        <v>234</v>
      </c>
      <c r="AB41" s="15">
        <v>16.475829787234002</v>
      </c>
      <c r="AC41" s="15">
        <v>17.058759999999999</v>
      </c>
      <c r="AD41" s="13">
        <v>0.91</v>
      </c>
      <c r="AE41" s="13">
        <v>0.154929577464789</v>
      </c>
      <c r="AF41" s="16">
        <f t="shared" si="3"/>
        <v>11502.300000000001</v>
      </c>
      <c r="AG41" s="17">
        <f t="shared" si="4"/>
        <v>16.042259414225942</v>
      </c>
      <c r="AH41" s="18">
        <f t="shared" si="5"/>
        <v>717</v>
      </c>
      <c r="AI41" s="32" t="s">
        <v>109</v>
      </c>
      <c r="AJ41" s="30" t="s">
        <v>110</v>
      </c>
      <c r="AK41" s="23">
        <v>900</v>
      </c>
      <c r="AL41" s="23">
        <v>1300</v>
      </c>
      <c r="AM41" s="23">
        <v>900</v>
      </c>
      <c r="AN41" s="23">
        <v>1700</v>
      </c>
      <c r="AO41" s="24"/>
      <c r="AP41" s="25"/>
      <c r="AQ41" s="47"/>
    </row>
    <row r="42" spans="1:43" ht="20.100000000000001" customHeight="1" x14ac:dyDescent="0.2">
      <c r="A42" s="10" t="s">
        <v>111</v>
      </c>
      <c r="B42" s="11">
        <v>43456</v>
      </c>
      <c r="C42" s="12">
        <v>4292.43</v>
      </c>
      <c r="D42" s="13">
        <v>0.71099037763977202</v>
      </c>
      <c r="E42" s="12">
        <v>3900.42</v>
      </c>
      <c r="F42" s="13">
        <v>1.0617943079460399</v>
      </c>
      <c r="G42" s="14">
        <f t="shared" si="0"/>
        <v>202</v>
      </c>
      <c r="H42" s="15">
        <v>19.333671497584501</v>
      </c>
      <c r="I42" s="15">
        <v>6.1087058823529397</v>
      </c>
      <c r="J42" s="13">
        <v>0.96551724137931005</v>
      </c>
      <c r="K42" s="13">
        <v>0.16326530612244899</v>
      </c>
      <c r="L42" s="11">
        <v>43449</v>
      </c>
      <c r="M42" s="12">
        <v>6426.44</v>
      </c>
      <c r="N42" s="13">
        <v>-4.7416891850828598E-2</v>
      </c>
      <c r="O42" s="12">
        <v>5317.14</v>
      </c>
      <c r="P42" s="13">
        <v>-0.174837591661474</v>
      </c>
      <c r="Q42" s="14">
        <f t="shared" si="1"/>
        <v>196</v>
      </c>
      <c r="R42" s="15">
        <v>27.079390862944202</v>
      </c>
      <c r="S42" s="15">
        <v>27.193235294117599</v>
      </c>
      <c r="T42" s="13">
        <v>0.90052356020942403</v>
      </c>
      <c r="U42" s="13">
        <v>8.3333333333333301E-2</v>
      </c>
      <c r="V42" s="11">
        <v>43442</v>
      </c>
      <c r="W42" s="12">
        <v>5457.63</v>
      </c>
      <c r="X42" s="13">
        <v>0.15900316422094299</v>
      </c>
      <c r="Y42" s="12">
        <v>4605.45</v>
      </c>
      <c r="Z42" s="13">
        <v>0.37931912319215999</v>
      </c>
      <c r="AA42" s="14">
        <f t="shared" si="2"/>
        <v>189</v>
      </c>
      <c r="AB42" s="15">
        <v>24.3944444444444</v>
      </c>
      <c r="AC42" s="15">
        <v>11.024878048780501</v>
      </c>
      <c r="AD42" s="13">
        <v>0.78048780487804903</v>
      </c>
      <c r="AE42" s="13">
        <v>0.173913043478261</v>
      </c>
      <c r="AF42" s="16">
        <f t="shared" si="3"/>
        <v>13823.010000000002</v>
      </c>
      <c r="AG42" s="17">
        <f t="shared" si="4"/>
        <v>23.548568994889273</v>
      </c>
      <c r="AH42" s="18">
        <f t="shared" si="5"/>
        <v>587</v>
      </c>
      <c r="AI42" s="29" t="s">
        <v>112</v>
      </c>
      <c r="AJ42" s="30">
        <v>93555</v>
      </c>
      <c r="AK42" s="23">
        <v>1000</v>
      </c>
      <c r="AL42" s="23">
        <v>1400</v>
      </c>
      <c r="AM42" s="23">
        <v>900</v>
      </c>
      <c r="AN42" s="23">
        <v>1700</v>
      </c>
      <c r="AO42" s="24"/>
      <c r="AP42" s="25"/>
      <c r="AQ42" s="33"/>
    </row>
    <row r="43" spans="1:43" ht="20.100000000000001" customHeight="1" x14ac:dyDescent="0.2">
      <c r="A43" s="10" t="s">
        <v>113</v>
      </c>
      <c r="B43" s="11">
        <v>43456</v>
      </c>
      <c r="C43" s="12">
        <v>5373.47</v>
      </c>
      <c r="D43" s="13">
        <v>-0.46371805594090099</v>
      </c>
      <c r="E43" s="12">
        <v>3888</v>
      </c>
      <c r="F43" s="13">
        <v>-0.41798672506758699</v>
      </c>
      <c r="G43" s="14">
        <f t="shared" si="0"/>
        <v>241</v>
      </c>
      <c r="H43" s="15">
        <v>16.1039336492891</v>
      </c>
      <c r="I43" s="15">
        <v>0</v>
      </c>
      <c r="J43" s="13">
        <v>0</v>
      </c>
      <c r="K43" s="13">
        <v>0</v>
      </c>
      <c r="L43" s="11">
        <v>43449</v>
      </c>
      <c r="M43" s="12">
        <v>9500.32</v>
      </c>
      <c r="N43" s="13">
        <v>-0.43518892294155598</v>
      </c>
      <c r="O43" s="12">
        <v>7800.48</v>
      </c>
      <c r="P43" s="13">
        <v>0</v>
      </c>
      <c r="Q43" s="14">
        <f t="shared" si="1"/>
        <v>356</v>
      </c>
      <c r="R43" s="15">
        <v>21.936107784431101</v>
      </c>
      <c r="S43" s="15">
        <v>25.5830267062315</v>
      </c>
      <c r="T43" s="13">
        <v>0.93951612903225801</v>
      </c>
      <c r="U43" s="13">
        <v>9.11602209944751E-2</v>
      </c>
      <c r="V43" s="11">
        <v>43442</v>
      </c>
      <c r="W43" s="12">
        <v>6346.17</v>
      </c>
      <c r="X43" s="13">
        <v>-0.36023480951214398</v>
      </c>
      <c r="Y43" s="12">
        <v>5609.38</v>
      </c>
      <c r="Z43" s="13">
        <v>-0.16237904670887601</v>
      </c>
      <c r="AA43" s="14">
        <f t="shared" si="2"/>
        <v>221</v>
      </c>
      <c r="AB43" s="15">
        <v>25.3540703517588</v>
      </c>
      <c r="AC43" s="15">
        <v>20.2701709401709</v>
      </c>
      <c r="AD43" s="13">
        <v>0.92941176470588205</v>
      </c>
      <c r="AE43" s="13">
        <v>0.11731843575419</v>
      </c>
      <c r="AF43" s="16">
        <f t="shared" si="3"/>
        <v>17297.86</v>
      </c>
      <c r="AG43" s="17">
        <f t="shared" si="4"/>
        <v>21.146528117359413</v>
      </c>
      <c r="AH43" s="18">
        <f t="shared" si="5"/>
        <v>818</v>
      </c>
      <c r="AI43" s="29" t="s">
        <v>114</v>
      </c>
      <c r="AJ43" s="30">
        <v>93401</v>
      </c>
      <c r="AK43" s="23">
        <v>900</v>
      </c>
      <c r="AL43" s="23">
        <v>1400</v>
      </c>
      <c r="AM43" s="23">
        <v>900</v>
      </c>
      <c r="AN43" s="23">
        <v>1600</v>
      </c>
      <c r="AO43" s="24">
        <v>1000</v>
      </c>
      <c r="AP43" s="25">
        <v>1400</v>
      </c>
      <c r="AQ43" s="33"/>
    </row>
    <row r="44" spans="1:43" ht="20.100000000000001" customHeight="1" x14ac:dyDescent="0.2">
      <c r="A44" s="10" t="s">
        <v>115</v>
      </c>
      <c r="B44" s="11">
        <v>43456</v>
      </c>
      <c r="C44" s="12">
        <v>6317.56</v>
      </c>
      <c r="D44" s="13">
        <v>2.2022412289712901E-2</v>
      </c>
      <c r="E44" s="12">
        <v>5186.46</v>
      </c>
      <c r="F44" s="13">
        <v>0.24354962847874101</v>
      </c>
      <c r="G44" s="14">
        <f t="shared" si="0"/>
        <v>321</v>
      </c>
      <c r="H44" s="15">
        <v>16.175108359133102</v>
      </c>
      <c r="I44" s="15">
        <v>6.1434453781512603</v>
      </c>
      <c r="J44" s="13">
        <v>0.97560975609756095</v>
      </c>
      <c r="K44" s="13">
        <v>0.114754098360656</v>
      </c>
      <c r="L44" s="11">
        <v>43449</v>
      </c>
      <c r="M44" s="12">
        <v>11822.17</v>
      </c>
      <c r="N44" s="13">
        <v>-0.34482523566999002</v>
      </c>
      <c r="O44" s="12">
        <v>9434.5</v>
      </c>
      <c r="P44" s="13">
        <v>-0.16937260498003801</v>
      </c>
      <c r="Q44" s="14">
        <f t="shared" si="1"/>
        <v>431</v>
      </c>
      <c r="R44" s="15">
        <v>21.869027777777799</v>
      </c>
      <c r="S44" s="15">
        <v>22.490651162790702</v>
      </c>
      <c r="T44" s="13">
        <v>0.914634146341464</v>
      </c>
      <c r="U44" s="13">
        <v>0.147420147420147</v>
      </c>
      <c r="V44" s="11">
        <v>43442</v>
      </c>
      <c r="W44" s="12">
        <v>7406.53</v>
      </c>
      <c r="X44" s="13">
        <v>-0.458312977032242</v>
      </c>
      <c r="Y44" s="12">
        <v>6374.37</v>
      </c>
      <c r="Z44" s="13">
        <v>-0.25416044097222601</v>
      </c>
      <c r="AA44" s="14">
        <f t="shared" si="2"/>
        <v>378</v>
      </c>
      <c r="AB44" s="15">
        <v>16.857539682539699</v>
      </c>
      <c r="AC44" s="15">
        <v>17.218740740740699</v>
      </c>
      <c r="AD44" s="13">
        <v>0.97435897435897401</v>
      </c>
      <c r="AE44" s="13">
        <v>0.24285714285714299</v>
      </c>
      <c r="AF44" s="16">
        <f t="shared" si="3"/>
        <v>20995.329999999998</v>
      </c>
      <c r="AG44" s="17">
        <f t="shared" si="4"/>
        <v>18.579938053097344</v>
      </c>
      <c r="AH44" s="18">
        <f t="shared" si="5"/>
        <v>1130</v>
      </c>
      <c r="AI44" s="29" t="s">
        <v>116</v>
      </c>
      <c r="AJ44" s="30">
        <v>93454</v>
      </c>
      <c r="AK44" s="23">
        <v>900</v>
      </c>
      <c r="AL44" s="23">
        <v>1500</v>
      </c>
      <c r="AM44" s="23">
        <v>900</v>
      </c>
      <c r="AN44" s="23">
        <v>1700</v>
      </c>
      <c r="AO44" s="24">
        <v>1000</v>
      </c>
      <c r="AP44" s="25">
        <v>1400</v>
      </c>
      <c r="AQ44" s="33"/>
    </row>
    <row r="45" spans="1:43" ht="20.100000000000001" customHeight="1" x14ac:dyDescent="0.2">
      <c r="A45" s="10" t="s">
        <v>117</v>
      </c>
      <c r="B45" s="11">
        <v>43456</v>
      </c>
      <c r="C45" s="12">
        <v>6556.59</v>
      </c>
      <c r="D45" s="13">
        <v>0.29027617611983803</v>
      </c>
      <c r="E45" s="12">
        <v>5251.63</v>
      </c>
      <c r="F45" s="13">
        <v>0.33554498753878198</v>
      </c>
      <c r="G45" s="14">
        <f t="shared" si="0"/>
        <v>351</v>
      </c>
      <c r="H45" s="15">
        <v>14.975773809523799</v>
      </c>
      <c r="I45" s="15">
        <v>17.319953271028002</v>
      </c>
      <c r="J45" s="13">
        <v>0.91743119266055095</v>
      </c>
      <c r="K45" s="13">
        <v>0.11111111111111099</v>
      </c>
      <c r="L45" s="11">
        <v>43449</v>
      </c>
      <c r="M45" s="12">
        <v>13142.07</v>
      </c>
      <c r="N45" s="13">
        <v>1.5548425684228E-2</v>
      </c>
      <c r="O45" s="12">
        <v>11103.91</v>
      </c>
      <c r="P45" s="13">
        <v>-0.496101539074154</v>
      </c>
      <c r="Q45" s="14">
        <f t="shared" si="1"/>
        <v>424</v>
      </c>
      <c r="R45" s="15">
        <v>26.209047619047599</v>
      </c>
      <c r="S45" s="15">
        <v>27.669358600583099</v>
      </c>
      <c r="T45" s="13">
        <v>0.876811594202899</v>
      </c>
      <c r="U45" s="13">
        <v>0.103752759381898</v>
      </c>
      <c r="V45" s="11">
        <v>43442</v>
      </c>
      <c r="W45" s="12">
        <v>8958.19</v>
      </c>
      <c r="X45" s="13">
        <v>0.15900460719789</v>
      </c>
      <c r="Y45" s="12">
        <v>7695.4</v>
      </c>
      <c r="Z45" s="13">
        <v>0.29047296436165598</v>
      </c>
      <c r="AA45" s="14">
        <f t="shared" si="2"/>
        <v>410</v>
      </c>
      <c r="AB45" s="15">
        <v>18.7917875647668</v>
      </c>
      <c r="AC45" s="15">
        <v>19.148647959183702</v>
      </c>
      <c r="AD45" s="13">
        <v>0.84971098265895995</v>
      </c>
      <c r="AE45" s="13">
        <v>0.111510791366906</v>
      </c>
      <c r="AF45" s="16">
        <f t="shared" si="3"/>
        <v>24050.940000000002</v>
      </c>
      <c r="AG45" s="17">
        <f t="shared" si="4"/>
        <v>20.29615189873418</v>
      </c>
      <c r="AH45" s="18">
        <f t="shared" si="5"/>
        <v>1185</v>
      </c>
      <c r="AI45" s="29" t="s">
        <v>118</v>
      </c>
      <c r="AJ45" s="30">
        <v>93003</v>
      </c>
      <c r="AK45" s="23">
        <v>1000</v>
      </c>
      <c r="AL45" s="23">
        <v>1500</v>
      </c>
      <c r="AM45" s="23">
        <v>900</v>
      </c>
      <c r="AN45" s="23">
        <v>1700</v>
      </c>
      <c r="AO45" s="24">
        <v>1000</v>
      </c>
      <c r="AP45" s="25">
        <v>1400</v>
      </c>
      <c r="AQ45" s="33"/>
    </row>
    <row r="46" spans="1:43" ht="20.100000000000001" customHeight="1" x14ac:dyDescent="0.2">
      <c r="A46" s="10" t="s">
        <v>119</v>
      </c>
      <c r="B46" s="11">
        <v>43456</v>
      </c>
      <c r="C46" s="12">
        <v>3626.33</v>
      </c>
      <c r="D46" s="13">
        <v>1.37415380183578</v>
      </c>
      <c r="E46" s="12">
        <v>3626.33</v>
      </c>
      <c r="F46" s="13">
        <v>1.7045815589084199</v>
      </c>
      <c r="G46" s="14">
        <f t="shared" si="0"/>
        <v>175</v>
      </c>
      <c r="H46" s="15">
        <v>20.683314917127099</v>
      </c>
      <c r="I46" s="15">
        <v>13.435526315789501</v>
      </c>
      <c r="J46" s="13">
        <v>0.95876288659793796</v>
      </c>
      <c r="K46" s="13">
        <v>0.169811320754717</v>
      </c>
      <c r="L46" s="11">
        <v>43449</v>
      </c>
      <c r="M46" s="12">
        <v>5951.64</v>
      </c>
      <c r="N46" s="13">
        <v>-1.8732914994575599E-2</v>
      </c>
      <c r="O46" s="12">
        <v>5951.64</v>
      </c>
      <c r="P46" s="13">
        <v>0.117838414496717</v>
      </c>
      <c r="Q46" s="14">
        <f t="shared" si="1"/>
        <v>274</v>
      </c>
      <c r="R46" s="15">
        <v>21.750474452554698</v>
      </c>
      <c r="S46" s="15">
        <v>22.014800000000001</v>
      </c>
      <c r="T46" s="13">
        <v>0.92156862745098</v>
      </c>
      <c r="U46" s="13">
        <v>4.85436893203883E-2</v>
      </c>
      <c r="V46" s="11">
        <v>43442</v>
      </c>
      <c r="W46" s="12">
        <v>3973.58</v>
      </c>
      <c r="X46" s="13">
        <v>0.119179594641791</v>
      </c>
      <c r="Y46" s="12">
        <v>3973.58</v>
      </c>
      <c r="Z46" s="13">
        <v>0.27494818170734098</v>
      </c>
      <c r="AA46" s="14">
        <f t="shared" si="2"/>
        <v>178</v>
      </c>
      <c r="AB46" s="15">
        <v>22.2751578947368</v>
      </c>
      <c r="AC46" s="15">
        <v>17.4445145631068</v>
      </c>
      <c r="AD46" s="13">
        <v>0.88392857142857095</v>
      </c>
      <c r="AE46" s="13">
        <v>6.14525139664805E-2</v>
      </c>
      <c r="AF46" s="16">
        <f t="shared" si="3"/>
        <v>13551.550000000001</v>
      </c>
      <c r="AG46" s="17">
        <f t="shared" si="4"/>
        <v>21.613317384370017</v>
      </c>
      <c r="AH46" s="18">
        <f t="shared" si="5"/>
        <v>627</v>
      </c>
      <c r="AI46" s="32" t="s">
        <v>120</v>
      </c>
      <c r="AJ46" s="30">
        <v>93420</v>
      </c>
      <c r="AK46" s="23">
        <v>900</v>
      </c>
      <c r="AL46" s="23">
        <v>1400</v>
      </c>
      <c r="AM46" s="46" t="s">
        <v>102</v>
      </c>
      <c r="AN46" s="24"/>
      <c r="AO46" s="24"/>
      <c r="AP46" s="25"/>
      <c r="AQ46" s="33"/>
    </row>
    <row r="47" spans="1:43" ht="20.100000000000001" customHeight="1" x14ac:dyDescent="0.2">
      <c r="A47" s="10" t="s">
        <v>121</v>
      </c>
      <c r="B47" s="11">
        <v>43456</v>
      </c>
      <c r="C47" s="12">
        <v>4763.53</v>
      </c>
      <c r="D47" s="13">
        <v>0.26211300258329501</v>
      </c>
      <c r="E47" s="12">
        <v>4202.3599999999997</v>
      </c>
      <c r="F47" s="13">
        <v>0.43597769333807201</v>
      </c>
      <c r="G47" s="14">
        <f t="shared" si="0"/>
        <v>216</v>
      </c>
      <c r="H47" s="15">
        <v>19.488224299065401</v>
      </c>
      <c r="I47" s="15">
        <v>17.542392638036802</v>
      </c>
      <c r="J47" s="13">
        <v>0.99159663865546199</v>
      </c>
      <c r="K47" s="13">
        <v>3.3519553072625698E-2</v>
      </c>
      <c r="L47" s="11">
        <v>43449</v>
      </c>
      <c r="M47" s="12">
        <v>4987.8500000000004</v>
      </c>
      <c r="N47" s="13">
        <v>-0.42139398593578498</v>
      </c>
      <c r="O47" s="12">
        <v>4600.6400000000003</v>
      </c>
      <c r="P47" s="13">
        <v>-0.25342766963901803</v>
      </c>
      <c r="Q47" s="14">
        <f t="shared" si="1"/>
        <v>275</v>
      </c>
      <c r="R47" s="15">
        <v>16.744710144927499</v>
      </c>
      <c r="S47" s="15">
        <v>20.7413103448276</v>
      </c>
      <c r="T47" s="13">
        <v>0.97382198952879595</v>
      </c>
      <c r="U47" s="13">
        <v>4.40251572327044E-2</v>
      </c>
      <c r="V47" s="11">
        <v>43442</v>
      </c>
      <c r="W47" s="12">
        <v>6049.16</v>
      </c>
      <c r="X47" s="13">
        <v>-7.7634835782556698E-3</v>
      </c>
      <c r="Y47" s="12">
        <v>5405.81</v>
      </c>
      <c r="Z47" s="13">
        <v>0.24955156950672699</v>
      </c>
      <c r="AA47" s="14">
        <f t="shared" si="2"/>
        <v>222</v>
      </c>
      <c r="AB47" s="15">
        <v>24.350495495495501</v>
      </c>
      <c r="AC47" s="15">
        <v>17.914430379746801</v>
      </c>
      <c r="AD47" s="13">
        <v>0.95744680851063801</v>
      </c>
      <c r="AE47" s="13">
        <v>0.10160427807486599</v>
      </c>
      <c r="AF47" s="16">
        <f t="shared" si="3"/>
        <v>14208.810000000001</v>
      </c>
      <c r="AG47" s="17">
        <f t="shared" si="4"/>
        <v>19.928204768583452</v>
      </c>
      <c r="AH47" s="18">
        <f t="shared" si="5"/>
        <v>713</v>
      </c>
      <c r="AI47" s="29" t="s">
        <v>122</v>
      </c>
      <c r="AJ47" s="30">
        <v>93422</v>
      </c>
      <c r="AK47" s="23">
        <v>1000</v>
      </c>
      <c r="AL47" s="23">
        <v>1500</v>
      </c>
      <c r="AM47" s="23">
        <v>900</v>
      </c>
      <c r="AN47" s="23">
        <v>1700</v>
      </c>
      <c r="AO47" s="24"/>
      <c r="AP47" s="25"/>
      <c r="AQ47" s="33"/>
    </row>
    <row r="48" spans="1:43" ht="20.100000000000001" customHeight="1" x14ac:dyDescent="0.2">
      <c r="A48" s="10" t="s">
        <v>123</v>
      </c>
      <c r="B48" s="11">
        <v>43456</v>
      </c>
      <c r="C48" s="12">
        <v>3755.92</v>
      </c>
      <c r="D48" s="13">
        <v>0.512574855122366</v>
      </c>
      <c r="E48" s="12">
        <v>3251.57</v>
      </c>
      <c r="F48" s="13">
        <v>0.75160261590010502</v>
      </c>
      <c r="G48" s="14">
        <f t="shared" si="0"/>
        <v>206</v>
      </c>
      <c r="H48" s="15">
        <v>15.7646451612903</v>
      </c>
      <c r="I48" s="15">
        <v>4.7321153846153798</v>
      </c>
      <c r="J48" s="13">
        <v>0.94736842105263197</v>
      </c>
      <c r="K48" s="13">
        <v>0.24137931034482801</v>
      </c>
      <c r="L48" s="11">
        <v>43449</v>
      </c>
      <c r="M48" s="12">
        <v>6402.08</v>
      </c>
      <c r="N48" s="13">
        <v>-0.136246564659947</v>
      </c>
      <c r="O48" s="12">
        <v>5411.86</v>
      </c>
      <c r="P48" s="13">
        <v>5.9858486039547902E-2</v>
      </c>
      <c r="Q48" s="14">
        <f t="shared" si="1"/>
        <v>238</v>
      </c>
      <c r="R48" s="15">
        <v>22.7065296803653</v>
      </c>
      <c r="S48" s="15">
        <v>22.885825242718401</v>
      </c>
      <c r="T48" s="13">
        <v>0.90909090909090895</v>
      </c>
      <c r="U48" s="13">
        <v>0.21176470588235299</v>
      </c>
      <c r="V48" s="11">
        <v>43442</v>
      </c>
      <c r="W48" s="12">
        <v>3990.42</v>
      </c>
      <c r="X48" s="13">
        <v>6.5729066236502903E-2</v>
      </c>
      <c r="Y48" s="12">
        <v>3558.22</v>
      </c>
      <c r="Z48" s="13">
        <v>0.20845800375624499</v>
      </c>
      <c r="AA48" s="14">
        <f t="shared" si="2"/>
        <v>224</v>
      </c>
      <c r="AB48" s="15">
        <v>15.881126760563401</v>
      </c>
      <c r="AC48" s="15">
        <v>14.318489583333299</v>
      </c>
      <c r="AD48" s="13">
        <v>0.84883720930232598</v>
      </c>
      <c r="AE48" s="13">
        <v>0.14285714285714299</v>
      </c>
      <c r="AF48" s="16">
        <f t="shared" si="3"/>
        <v>12221.65</v>
      </c>
      <c r="AG48" s="17">
        <f t="shared" si="4"/>
        <v>18.295883233532933</v>
      </c>
      <c r="AH48" s="18">
        <f t="shared" si="5"/>
        <v>668</v>
      </c>
      <c r="AI48" s="29" t="s">
        <v>124</v>
      </c>
      <c r="AJ48" s="30">
        <v>93436</v>
      </c>
      <c r="AK48" s="23">
        <v>1000</v>
      </c>
      <c r="AL48" s="23">
        <v>1400</v>
      </c>
      <c r="AM48" s="23">
        <v>900</v>
      </c>
      <c r="AN48" s="23">
        <v>1700</v>
      </c>
      <c r="AO48" s="24"/>
      <c r="AP48" s="25"/>
      <c r="AQ48" s="33"/>
    </row>
    <row r="49" spans="1:77" ht="20.100000000000001" customHeight="1" x14ac:dyDescent="0.2">
      <c r="A49" s="10" t="s">
        <v>125</v>
      </c>
      <c r="B49" s="11">
        <v>43456</v>
      </c>
      <c r="C49" s="12">
        <v>4572.74</v>
      </c>
      <c r="D49" s="13">
        <v>-0.38596130785726901</v>
      </c>
      <c r="E49" s="12">
        <v>3858.66</v>
      </c>
      <c r="F49" s="13">
        <v>-0.26919456591938301</v>
      </c>
      <c r="G49" s="14">
        <f t="shared" si="0"/>
        <v>247</v>
      </c>
      <c r="H49" s="15">
        <v>15.645959183673501</v>
      </c>
      <c r="I49" s="15">
        <v>9.3692156862745097</v>
      </c>
      <c r="J49" s="13">
        <v>0.9375</v>
      </c>
      <c r="K49" s="13">
        <v>7.6142131979695396E-2</v>
      </c>
      <c r="L49" s="11">
        <v>43449</v>
      </c>
      <c r="M49" s="12">
        <v>7886.79</v>
      </c>
      <c r="N49" s="13">
        <v>-0.268605974276724</v>
      </c>
      <c r="O49" s="12">
        <v>6212.08</v>
      </c>
      <c r="P49" s="13">
        <v>-0.116290279365413</v>
      </c>
      <c r="Q49" s="14">
        <f t="shared" si="1"/>
        <v>283</v>
      </c>
      <c r="R49" s="15">
        <v>21.983866171003701</v>
      </c>
      <c r="S49" s="15">
        <v>22.567916666666701</v>
      </c>
      <c r="T49" s="13">
        <v>0.91826923076923095</v>
      </c>
      <c r="U49" s="13">
        <v>3.5335689045936397E-2</v>
      </c>
      <c r="V49" s="11">
        <v>43442</v>
      </c>
      <c r="W49" s="12">
        <v>5884.64</v>
      </c>
      <c r="X49" s="13">
        <v>-0.12662293330167099</v>
      </c>
      <c r="Y49" s="12">
        <v>4944.8999999999996</v>
      </c>
      <c r="Z49" s="13">
        <v>0.22622209327411599</v>
      </c>
      <c r="AA49" s="14">
        <f t="shared" si="2"/>
        <v>274</v>
      </c>
      <c r="AB49" s="15">
        <v>18.046423076923102</v>
      </c>
      <c r="AC49" s="15">
        <v>25.087801724137901</v>
      </c>
      <c r="AD49" s="13">
        <v>0.94838709677419397</v>
      </c>
      <c r="AE49" s="13">
        <v>8.29875518672199E-2</v>
      </c>
      <c r="AF49" s="16">
        <f t="shared" si="3"/>
        <v>15015.64</v>
      </c>
      <c r="AG49" s="17">
        <f t="shared" si="4"/>
        <v>18.676169154228855</v>
      </c>
      <c r="AH49" s="18">
        <f t="shared" si="5"/>
        <v>804</v>
      </c>
      <c r="AI49" s="32" t="s">
        <v>126</v>
      </c>
      <c r="AJ49" s="30">
        <v>93446</v>
      </c>
      <c r="AK49" s="23">
        <v>900</v>
      </c>
      <c r="AL49" s="23">
        <v>1400</v>
      </c>
      <c r="AM49" s="23">
        <v>900</v>
      </c>
      <c r="AN49" s="23">
        <v>1700</v>
      </c>
      <c r="AO49" s="24"/>
      <c r="AP49" s="25"/>
      <c r="AQ49" s="47"/>
    </row>
    <row r="50" spans="1:77" ht="20.100000000000001" customHeight="1" x14ac:dyDescent="0.2">
      <c r="A50" s="10" t="s">
        <v>127</v>
      </c>
      <c r="B50" s="11">
        <v>43456</v>
      </c>
      <c r="C50" s="12">
        <v>3568.13</v>
      </c>
      <c r="D50" s="13">
        <v>0.78833913052194804</v>
      </c>
      <c r="E50" s="12">
        <v>3498.13</v>
      </c>
      <c r="F50" s="13">
        <v>0.81293468909688305</v>
      </c>
      <c r="G50" s="14">
        <f t="shared" si="0"/>
        <v>276</v>
      </c>
      <c r="H50" s="15">
        <v>12.666217228464401</v>
      </c>
      <c r="I50" s="15">
        <v>9.3970520231213897</v>
      </c>
      <c r="J50" s="13">
        <v>0.80327868852458995</v>
      </c>
      <c r="K50" s="13">
        <v>0.14912280701754399</v>
      </c>
      <c r="L50" s="11">
        <v>43449</v>
      </c>
      <c r="M50" s="12">
        <v>6593.48</v>
      </c>
      <c r="N50" s="13">
        <v>-0.25628580548884999</v>
      </c>
      <c r="O50" s="12">
        <v>6563.48</v>
      </c>
      <c r="P50" s="13">
        <v>6.6234742870363997E-3</v>
      </c>
      <c r="Q50" s="14">
        <f t="shared" si="1"/>
        <v>354</v>
      </c>
      <c r="R50" s="15">
        <v>18.540288184438001</v>
      </c>
      <c r="S50" s="15">
        <v>21.9137359550562</v>
      </c>
      <c r="T50" s="13">
        <v>0.9</v>
      </c>
      <c r="U50" s="13">
        <v>9.1690544412607405E-2</v>
      </c>
      <c r="V50" s="11">
        <v>43442</v>
      </c>
      <c r="W50" s="12">
        <v>5716.02</v>
      </c>
      <c r="X50" s="13">
        <v>-5.5478075799436803E-2</v>
      </c>
      <c r="Y50" s="12">
        <v>5636.02</v>
      </c>
      <c r="Z50" s="13">
        <v>0.129250201364873</v>
      </c>
      <c r="AA50" s="14">
        <f t="shared" si="2"/>
        <v>319</v>
      </c>
      <c r="AB50" s="15">
        <v>17.667774294670799</v>
      </c>
      <c r="AC50" s="15">
        <v>18.569841269841302</v>
      </c>
      <c r="AD50" s="13">
        <v>0.88349514563106801</v>
      </c>
      <c r="AE50" s="13">
        <v>0.135135135135135</v>
      </c>
      <c r="AF50" s="16">
        <f t="shared" si="3"/>
        <v>15697.630000000001</v>
      </c>
      <c r="AG50" s="17">
        <f t="shared" si="4"/>
        <v>16.541232876712328</v>
      </c>
      <c r="AH50" s="18">
        <f t="shared" si="5"/>
        <v>949</v>
      </c>
      <c r="AI50" s="32" t="s">
        <v>128</v>
      </c>
      <c r="AJ50" s="30">
        <v>93449</v>
      </c>
      <c r="AK50" s="23">
        <v>900</v>
      </c>
      <c r="AL50" s="23">
        <v>1400</v>
      </c>
      <c r="AM50" s="23">
        <v>900</v>
      </c>
      <c r="AN50" s="23">
        <v>1700</v>
      </c>
      <c r="AO50" s="24"/>
      <c r="AP50" s="25"/>
      <c r="AQ50" s="47"/>
    </row>
    <row r="51" spans="1:77" ht="20.100000000000001" customHeight="1" x14ac:dyDescent="0.2">
      <c r="A51" s="10" t="s">
        <v>129</v>
      </c>
      <c r="B51" s="11">
        <v>43456</v>
      </c>
      <c r="C51" s="12">
        <v>4073.42</v>
      </c>
      <c r="D51" s="13">
        <v>-0.328151080323272</v>
      </c>
      <c r="E51" s="12">
        <v>4073.42</v>
      </c>
      <c r="F51" s="13">
        <v>3.2900825880461601E-2</v>
      </c>
      <c r="G51" s="14">
        <f t="shared" si="0"/>
        <v>288</v>
      </c>
      <c r="H51" s="15">
        <v>14.1598755186722</v>
      </c>
      <c r="I51" s="15">
        <v>12.515087719298201</v>
      </c>
      <c r="J51" s="13">
        <v>0.93922651933701695</v>
      </c>
      <c r="K51" s="13">
        <v>0.117886178861789</v>
      </c>
      <c r="L51" s="11">
        <v>43449</v>
      </c>
      <c r="M51" s="12">
        <v>5036.45</v>
      </c>
      <c r="N51" s="13">
        <v>-0.67223692627876996</v>
      </c>
      <c r="O51" s="12">
        <v>5036.45</v>
      </c>
      <c r="P51" s="13">
        <v>4.1468147759022203E-2</v>
      </c>
      <c r="Q51" s="14">
        <f t="shared" si="1"/>
        <v>248</v>
      </c>
      <c r="R51" s="15">
        <v>20.306995884773698</v>
      </c>
      <c r="S51" s="15">
        <v>22.194271523178799</v>
      </c>
      <c r="T51" s="13">
        <v>0.92903225806451595</v>
      </c>
      <c r="U51" s="13">
        <v>6.0975609756097601E-2</v>
      </c>
      <c r="V51" s="11">
        <v>43442</v>
      </c>
      <c r="W51" s="12">
        <v>4014.63</v>
      </c>
      <c r="X51" s="13">
        <v>-0.153822482363529</v>
      </c>
      <c r="Y51" s="12">
        <v>4014.63</v>
      </c>
      <c r="Z51" s="13">
        <v>0.308003831517489</v>
      </c>
      <c r="AA51" s="14">
        <f t="shared" si="2"/>
        <v>228</v>
      </c>
      <c r="AB51" s="15">
        <v>17.5741484716157</v>
      </c>
      <c r="AC51" s="15">
        <v>24.1758947368421</v>
      </c>
      <c r="AD51" s="13">
        <v>0.91836734693877597</v>
      </c>
      <c r="AE51" s="13">
        <v>0.515384615384615</v>
      </c>
      <c r="AF51" s="16">
        <f t="shared" si="3"/>
        <v>13124.5</v>
      </c>
      <c r="AG51" s="17">
        <f t="shared" si="4"/>
        <v>17.17866492146597</v>
      </c>
      <c r="AH51" s="18">
        <f t="shared" si="5"/>
        <v>764</v>
      </c>
      <c r="AI51" s="29" t="s">
        <v>130</v>
      </c>
      <c r="AJ51" s="30">
        <v>93001</v>
      </c>
      <c r="AK51" s="23">
        <v>1000</v>
      </c>
      <c r="AL51" s="23">
        <v>1500</v>
      </c>
      <c r="AM51" s="23">
        <v>900</v>
      </c>
      <c r="AN51" s="23">
        <v>1700</v>
      </c>
      <c r="AO51" s="24"/>
      <c r="AP51" s="25"/>
      <c r="AQ51" s="47"/>
    </row>
    <row r="52" spans="1:77" ht="20.100000000000001" hidden="1" customHeight="1" x14ac:dyDescent="0.2">
      <c r="A52" s="10" t="s">
        <v>131</v>
      </c>
      <c r="B52" s="11">
        <v>43456</v>
      </c>
      <c r="C52" s="12">
        <v>3100.74</v>
      </c>
      <c r="D52" s="13">
        <v>-0.307346407214388</v>
      </c>
      <c r="E52" s="12">
        <v>2867.34</v>
      </c>
      <c r="F52" s="13">
        <v>-3.2758184486160899E-2</v>
      </c>
      <c r="G52" s="14">
        <f t="shared" si="0"/>
        <v>203</v>
      </c>
      <c r="H52" s="15">
        <v>14.1291666666667</v>
      </c>
      <c r="I52" s="15">
        <v>12.705489130434801</v>
      </c>
      <c r="J52" s="13">
        <v>0.94444444444444398</v>
      </c>
      <c r="K52" s="13">
        <v>0.29530201342281898</v>
      </c>
      <c r="L52" s="11">
        <v>43449</v>
      </c>
      <c r="M52" s="12">
        <v>4723.53</v>
      </c>
      <c r="N52" s="13">
        <v>-0.39874212075233501</v>
      </c>
      <c r="O52" s="12">
        <v>4271.25</v>
      </c>
      <c r="P52" s="13">
        <v>-0.187377405048962</v>
      </c>
      <c r="Q52" s="14">
        <f t="shared" si="1"/>
        <v>264</v>
      </c>
      <c r="R52" s="15">
        <v>16.153765690376598</v>
      </c>
      <c r="S52" s="15">
        <v>15.367452471482901</v>
      </c>
      <c r="T52" s="13">
        <v>0.90825688073394495</v>
      </c>
      <c r="U52" s="13">
        <v>0.160919540229885</v>
      </c>
      <c r="V52" s="11">
        <v>43442</v>
      </c>
      <c r="W52" s="12">
        <v>4059.52</v>
      </c>
      <c r="X52" s="13">
        <v>-0.42377288857345602</v>
      </c>
      <c r="Y52" s="12">
        <v>3777.07</v>
      </c>
      <c r="Z52" s="13">
        <v>-0.12286613332094801</v>
      </c>
      <c r="AA52" s="14">
        <f t="shared" si="2"/>
        <v>233</v>
      </c>
      <c r="AB52" s="15">
        <v>16.178565217391299</v>
      </c>
      <c r="AC52" s="15">
        <v>17.523650793650798</v>
      </c>
      <c r="AD52" s="13">
        <v>0.91780821917808197</v>
      </c>
      <c r="AE52" s="13">
        <v>0.30769230769230799</v>
      </c>
      <c r="AF52" s="16">
        <f t="shared" si="3"/>
        <v>10915.66</v>
      </c>
      <c r="AG52" s="17">
        <f t="shared" si="4"/>
        <v>15.5938</v>
      </c>
      <c r="AH52" s="18">
        <f t="shared" si="5"/>
        <v>700</v>
      </c>
      <c r="AI52" s="29" t="s">
        <v>132</v>
      </c>
      <c r="AJ52" s="30">
        <v>91304</v>
      </c>
      <c r="AK52" s="23">
        <v>1000</v>
      </c>
      <c r="AL52" s="23">
        <v>1500</v>
      </c>
      <c r="AM52" s="23">
        <v>900</v>
      </c>
      <c r="AN52" s="23">
        <v>1700</v>
      </c>
      <c r="AO52" s="24">
        <v>1000</v>
      </c>
      <c r="AP52" s="25">
        <v>1400</v>
      </c>
      <c r="AQ52" s="9"/>
    </row>
    <row r="53" spans="1:77" ht="20.100000000000001" hidden="1" customHeight="1" x14ac:dyDescent="0.2">
      <c r="A53" s="10" t="s">
        <v>133</v>
      </c>
      <c r="B53" s="11">
        <v>43456</v>
      </c>
      <c r="C53" s="12">
        <v>3973.73</v>
      </c>
      <c r="D53" s="13">
        <v>8.9040435071826903E-3</v>
      </c>
      <c r="E53" s="12">
        <v>3731.65</v>
      </c>
      <c r="F53" s="13">
        <v>0.40906842476900401</v>
      </c>
      <c r="G53" s="14">
        <f t="shared" si="0"/>
        <v>192</v>
      </c>
      <c r="H53" s="15">
        <v>19.455897435897398</v>
      </c>
      <c r="I53" s="15">
        <v>15.2621301775148</v>
      </c>
      <c r="J53" s="13">
        <v>0.987179487179487</v>
      </c>
      <c r="K53" s="13">
        <v>0.76470588235294101</v>
      </c>
      <c r="L53" s="11">
        <v>43449</v>
      </c>
      <c r="M53" s="12">
        <v>7007.15</v>
      </c>
      <c r="N53" s="13">
        <v>-0.31053160840371902</v>
      </c>
      <c r="O53" s="12">
        <v>6508.4</v>
      </c>
      <c r="P53" s="13">
        <v>-4.5508607933172199E-2</v>
      </c>
      <c r="Q53" s="14">
        <f t="shared" si="1"/>
        <v>264</v>
      </c>
      <c r="R53" s="15">
        <v>24.636882129277598</v>
      </c>
      <c r="S53" s="15">
        <v>29.825695067264601</v>
      </c>
      <c r="T53" s="13">
        <v>0.95625000000000004</v>
      </c>
      <c r="U53" s="13">
        <v>0.26953125</v>
      </c>
      <c r="V53" s="11">
        <v>43442</v>
      </c>
      <c r="W53" s="12">
        <v>6086.14</v>
      </c>
      <c r="X53" s="13">
        <v>-0.27601371807057201</v>
      </c>
      <c r="Y53" s="12">
        <v>5353.58</v>
      </c>
      <c r="Z53" s="13">
        <v>-0.107660817836183</v>
      </c>
      <c r="AA53" s="14">
        <f t="shared" si="2"/>
        <v>243</v>
      </c>
      <c r="AB53" s="15">
        <v>22.036803278688499</v>
      </c>
      <c r="AC53" s="15">
        <v>25.360418604651201</v>
      </c>
      <c r="AD53" s="13">
        <v>0.95098039215686303</v>
      </c>
      <c r="AE53" s="13">
        <v>0.17869415807560099</v>
      </c>
      <c r="AF53" s="16">
        <f t="shared" si="3"/>
        <v>15593.63</v>
      </c>
      <c r="AG53" s="17">
        <f t="shared" si="4"/>
        <v>22.308483547925608</v>
      </c>
      <c r="AH53" s="18">
        <f t="shared" si="5"/>
        <v>699</v>
      </c>
      <c r="AI53" s="29" t="s">
        <v>134</v>
      </c>
      <c r="AJ53" s="30">
        <v>91301</v>
      </c>
      <c r="AK53" s="23">
        <v>1000</v>
      </c>
      <c r="AL53" s="23">
        <v>1500</v>
      </c>
      <c r="AM53" s="23">
        <v>900</v>
      </c>
      <c r="AN53" s="23">
        <v>1600</v>
      </c>
      <c r="AO53" s="24"/>
      <c r="AP53" s="25"/>
      <c r="AQ53" s="26"/>
    </row>
    <row r="54" spans="1:77" ht="20.100000000000001" hidden="1" customHeight="1" x14ac:dyDescent="0.2">
      <c r="A54" s="10" t="s">
        <v>135</v>
      </c>
      <c r="B54" s="11">
        <v>43456</v>
      </c>
      <c r="C54" s="12">
        <v>7478.79</v>
      </c>
      <c r="D54" s="13">
        <v>0.54785252456682099</v>
      </c>
      <c r="E54" s="12">
        <v>6021.05</v>
      </c>
      <c r="F54" s="13">
        <v>0.50036381215332004</v>
      </c>
      <c r="G54" s="14">
        <f t="shared" si="0"/>
        <v>310</v>
      </c>
      <c r="H54" s="15">
        <v>19.4430927835052</v>
      </c>
      <c r="I54" s="15">
        <v>15.755619469026501</v>
      </c>
      <c r="J54" s="13">
        <v>0.96850393700787396</v>
      </c>
      <c r="K54" s="13">
        <v>0.17928286852589601</v>
      </c>
      <c r="L54" s="11">
        <v>43449</v>
      </c>
      <c r="M54" s="12">
        <v>10761.58</v>
      </c>
      <c r="N54" s="13">
        <v>-0.23040869596309899</v>
      </c>
      <c r="O54" s="12">
        <v>9311.76</v>
      </c>
      <c r="P54" s="13">
        <v>-7.2384189480772701E-2</v>
      </c>
      <c r="Q54" s="14">
        <f t="shared" si="1"/>
        <v>370</v>
      </c>
      <c r="R54" s="15">
        <v>25.181724137930999</v>
      </c>
      <c r="S54" s="15">
        <v>23.037963446475199</v>
      </c>
      <c r="T54" s="13">
        <v>0.87128712871287095</v>
      </c>
      <c r="U54" s="13">
        <v>0.111731843575419</v>
      </c>
      <c r="V54" s="11">
        <v>43442</v>
      </c>
      <c r="W54" s="12">
        <v>7788.17</v>
      </c>
      <c r="X54" s="13">
        <v>-0.173539187055368</v>
      </c>
      <c r="Y54" s="12">
        <v>6718.32</v>
      </c>
      <c r="Z54" s="13">
        <v>-0.138007220994773</v>
      </c>
      <c r="AA54" s="14">
        <f t="shared" si="2"/>
        <v>382</v>
      </c>
      <c r="AB54" s="15">
        <v>17.568138297872299</v>
      </c>
      <c r="AC54" s="15">
        <v>17.445928753180699</v>
      </c>
      <c r="AD54" s="13">
        <v>0.92957746478873204</v>
      </c>
      <c r="AE54" s="13">
        <v>0.183098591549296</v>
      </c>
      <c r="AF54" s="16">
        <f t="shared" si="3"/>
        <v>22051.13</v>
      </c>
      <c r="AG54" s="17">
        <f t="shared" si="4"/>
        <v>20.763775894538608</v>
      </c>
      <c r="AH54" s="18">
        <f t="shared" si="5"/>
        <v>1062</v>
      </c>
      <c r="AI54" s="29" t="s">
        <v>136</v>
      </c>
      <c r="AJ54" s="30">
        <v>91307</v>
      </c>
      <c r="AK54" s="23">
        <v>1000</v>
      </c>
      <c r="AL54" s="23">
        <v>1600</v>
      </c>
      <c r="AM54" s="23">
        <v>900</v>
      </c>
      <c r="AN54" s="23">
        <v>1700</v>
      </c>
      <c r="AO54" s="24"/>
      <c r="AP54" s="25"/>
      <c r="AQ54" s="31"/>
    </row>
    <row r="55" spans="1:77" ht="20.100000000000001" hidden="1" customHeight="1" x14ac:dyDescent="0.2">
      <c r="A55" s="10" t="s">
        <v>137</v>
      </c>
      <c r="B55" s="11">
        <v>43456</v>
      </c>
      <c r="C55" s="12">
        <v>3213.96</v>
      </c>
      <c r="D55" s="13">
        <v>3.0915004586891202E-2</v>
      </c>
      <c r="E55" s="12">
        <v>2819.41</v>
      </c>
      <c r="F55" s="13">
        <v>-4.6320631860233101E-2</v>
      </c>
      <c r="G55" s="14">
        <f t="shared" si="0"/>
        <v>196</v>
      </c>
      <c r="H55" s="15">
        <v>14.374540816326499</v>
      </c>
      <c r="I55" s="15">
        <v>10.8267431192661</v>
      </c>
      <c r="J55" s="13">
        <v>0.96666666666666701</v>
      </c>
      <c r="K55" s="13">
        <v>0.48469387755102</v>
      </c>
      <c r="L55" s="11">
        <v>43449</v>
      </c>
      <c r="M55" s="12">
        <v>4504.01</v>
      </c>
      <c r="N55" s="13">
        <v>-0.25335360193093198</v>
      </c>
      <c r="O55" s="12">
        <v>4053.49</v>
      </c>
      <c r="P55" s="13">
        <v>-0.257746664566952</v>
      </c>
      <c r="Q55" s="14">
        <f t="shared" si="1"/>
        <v>214</v>
      </c>
      <c r="R55" s="15">
        <v>18.935633802816898</v>
      </c>
      <c r="S55" s="15">
        <v>14.635743944636699</v>
      </c>
      <c r="T55" s="13">
        <v>0.875</v>
      </c>
      <c r="U55" s="13">
        <v>0.12727272727272701</v>
      </c>
      <c r="V55" s="11">
        <v>43442</v>
      </c>
      <c r="W55" s="12">
        <v>4287.71</v>
      </c>
      <c r="X55" s="13">
        <v>-6.1248483840033598E-2</v>
      </c>
      <c r="Y55" s="12">
        <v>3893.89</v>
      </c>
      <c r="Z55" s="13">
        <v>8.9175626839119698E-2</v>
      </c>
      <c r="AA55" s="14">
        <f t="shared" si="2"/>
        <v>225</v>
      </c>
      <c r="AB55" s="15">
        <v>17.298918918918901</v>
      </c>
      <c r="AC55" s="15">
        <v>13.746201923076899</v>
      </c>
      <c r="AD55" s="13">
        <v>0.88636363636363602</v>
      </c>
      <c r="AE55" s="13">
        <v>0.252873563218391</v>
      </c>
      <c r="AF55" s="16">
        <f t="shared" si="3"/>
        <v>10766.789999999999</v>
      </c>
      <c r="AG55" s="17">
        <f t="shared" si="4"/>
        <v>16.955574803149606</v>
      </c>
      <c r="AH55" s="18">
        <f t="shared" si="5"/>
        <v>635</v>
      </c>
      <c r="AI55" s="29" t="s">
        <v>138</v>
      </c>
      <c r="AJ55" s="30">
        <v>91306</v>
      </c>
      <c r="AK55" s="23">
        <v>1000</v>
      </c>
      <c r="AL55" s="23">
        <v>1500</v>
      </c>
      <c r="AM55" s="23">
        <v>900</v>
      </c>
      <c r="AN55" s="23">
        <v>1600</v>
      </c>
      <c r="AO55" s="24"/>
      <c r="AP55" s="25"/>
      <c r="AQ55" s="33"/>
    </row>
    <row r="56" spans="1:77" ht="20.100000000000001" hidden="1" customHeight="1" x14ac:dyDescent="0.2">
      <c r="A56" s="10" t="s">
        <v>139</v>
      </c>
      <c r="B56" s="11">
        <v>43456</v>
      </c>
      <c r="C56" s="12">
        <v>4389.21</v>
      </c>
      <c r="D56" s="13">
        <v>-2.9674318660134699E-2</v>
      </c>
      <c r="E56" s="12">
        <v>3519.65</v>
      </c>
      <c r="F56" s="13">
        <v>0.24053644438178501</v>
      </c>
      <c r="G56" s="14">
        <f t="shared" si="0"/>
        <v>270</v>
      </c>
      <c r="H56" s="15">
        <v>13.0424253731343</v>
      </c>
      <c r="I56" s="15">
        <v>11.632358490566</v>
      </c>
      <c r="J56" s="13">
        <v>0.94545454545454499</v>
      </c>
      <c r="K56" s="13">
        <v>0.08</v>
      </c>
      <c r="L56" s="11">
        <v>43449</v>
      </c>
      <c r="M56" s="12">
        <v>7292.52</v>
      </c>
      <c r="N56" s="13">
        <v>-0.28897858897858902</v>
      </c>
      <c r="O56" s="12">
        <v>6170.53</v>
      </c>
      <c r="P56" s="13">
        <v>1.72455291200675E-2</v>
      </c>
      <c r="Q56" s="14">
        <f t="shared" si="1"/>
        <v>305</v>
      </c>
      <c r="R56" s="15">
        <v>20.263750000000002</v>
      </c>
      <c r="S56" s="15">
        <v>18.658362369338001</v>
      </c>
      <c r="T56" s="13">
        <v>0.86666666666666703</v>
      </c>
      <c r="U56" s="13">
        <v>0.16560509554140099</v>
      </c>
      <c r="V56" s="11">
        <v>43442</v>
      </c>
      <c r="W56" s="12">
        <v>5920.3</v>
      </c>
      <c r="X56" s="13">
        <v>-0.259638591883949</v>
      </c>
      <c r="Y56" s="12">
        <v>5202.83</v>
      </c>
      <c r="Z56" s="13">
        <v>-3.9623515687153998E-2</v>
      </c>
      <c r="AA56" s="14">
        <f t="shared" si="2"/>
        <v>274</v>
      </c>
      <c r="AB56" s="15">
        <v>18.9959124087591</v>
      </c>
      <c r="AC56" s="15">
        <v>17.372346153846198</v>
      </c>
      <c r="AD56" s="13">
        <v>0.90350877192982504</v>
      </c>
      <c r="AE56" s="13">
        <v>0.23148148148148101</v>
      </c>
      <c r="AF56" s="16">
        <f t="shared" si="3"/>
        <v>14893.01</v>
      </c>
      <c r="AG56" s="17">
        <f t="shared" si="4"/>
        <v>17.541825677267372</v>
      </c>
      <c r="AH56" s="18">
        <f t="shared" si="5"/>
        <v>849</v>
      </c>
      <c r="AI56" s="29" t="s">
        <v>140</v>
      </c>
      <c r="AJ56" s="30" t="s">
        <v>141</v>
      </c>
      <c r="AK56" s="23">
        <v>1000</v>
      </c>
      <c r="AL56" s="23">
        <v>1500</v>
      </c>
      <c r="AM56" s="23">
        <v>900</v>
      </c>
      <c r="AN56" s="23">
        <v>1600</v>
      </c>
      <c r="AO56" s="24"/>
      <c r="AP56" s="25"/>
      <c r="AQ56" s="33"/>
    </row>
    <row r="57" spans="1:77" ht="20.100000000000001" hidden="1" customHeight="1" x14ac:dyDescent="0.2">
      <c r="A57" s="10" t="s">
        <v>142</v>
      </c>
      <c r="B57" s="11">
        <v>43456</v>
      </c>
      <c r="C57" s="12">
        <v>4398.9799999999996</v>
      </c>
      <c r="D57" s="13">
        <v>-0.51315289990205504</v>
      </c>
      <c r="E57" s="12">
        <v>3857.06</v>
      </c>
      <c r="F57" s="13">
        <v>-0.17920748043811799</v>
      </c>
      <c r="G57" s="14">
        <f t="shared" si="0"/>
        <v>269</v>
      </c>
      <c r="H57" s="15">
        <v>14.349381818181801</v>
      </c>
      <c r="I57" s="15">
        <v>10.033309859154899</v>
      </c>
      <c r="J57" s="13">
        <v>0.98507462686567204</v>
      </c>
      <c r="K57" s="13">
        <v>0.14018691588785001</v>
      </c>
      <c r="L57" s="11">
        <v>43449</v>
      </c>
      <c r="M57" s="12">
        <v>6435.52</v>
      </c>
      <c r="N57" s="13">
        <v>-0.50427360961331102</v>
      </c>
      <c r="O57" s="12">
        <v>5720.57</v>
      </c>
      <c r="P57" s="13">
        <v>-0.21598594603784199</v>
      </c>
      <c r="Q57" s="14">
        <f t="shared" si="1"/>
        <v>294</v>
      </c>
      <c r="R57" s="15">
        <v>19.477359154929601</v>
      </c>
      <c r="S57" s="15">
        <v>15.8397394136808</v>
      </c>
      <c r="T57" s="13">
        <v>0.95867768595041303</v>
      </c>
      <c r="U57" s="13">
        <v>0.12987012987013</v>
      </c>
      <c r="V57" s="11">
        <v>43442</v>
      </c>
      <c r="W57" s="12">
        <v>4357.8100000000004</v>
      </c>
      <c r="X57" s="13">
        <v>-0.62700648958260197</v>
      </c>
      <c r="Y57" s="12">
        <v>3665.52</v>
      </c>
      <c r="Z57" s="13">
        <v>-0.41673084634430402</v>
      </c>
      <c r="AA57" s="14">
        <f t="shared" si="2"/>
        <v>309</v>
      </c>
      <c r="AB57" s="15">
        <v>11.875342019544</v>
      </c>
      <c r="AC57" s="15">
        <v>11.794905660377401</v>
      </c>
      <c r="AD57" s="13">
        <v>0.98360655737704905</v>
      </c>
      <c r="AE57" s="13">
        <v>5.8823529411764698E-2</v>
      </c>
      <c r="AF57" s="16">
        <f t="shared" si="3"/>
        <v>13243.15</v>
      </c>
      <c r="AG57" s="17">
        <f t="shared" si="4"/>
        <v>15.18709862385321</v>
      </c>
      <c r="AH57" s="18">
        <f t="shared" si="5"/>
        <v>872</v>
      </c>
      <c r="AI57" s="29" t="s">
        <v>143</v>
      </c>
      <c r="AJ57" s="30">
        <v>91324</v>
      </c>
      <c r="AK57" s="23">
        <v>930</v>
      </c>
      <c r="AL57" s="23">
        <v>1600</v>
      </c>
      <c r="AM57" s="23">
        <v>900</v>
      </c>
      <c r="AN57" s="23">
        <v>1700</v>
      </c>
      <c r="AO57" s="24"/>
      <c r="AP57" s="25"/>
      <c r="AQ57" s="33"/>
    </row>
    <row r="58" spans="1:77" ht="20.100000000000001" hidden="1" customHeight="1" x14ac:dyDescent="0.2">
      <c r="A58" s="10" t="s">
        <v>144</v>
      </c>
      <c r="B58" s="11">
        <v>43456</v>
      </c>
      <c r="C58" s="12">
        <v>3497.84</v>
      </c>
      <c r="D58" s="13">
        <v>0.44097024824711001</v>
      </c>
      <c r="E58" s="12">
        <v>3253.76</v>
      </c>
      <c r="F58" s="13">
        <v>0.822436554478293</v>
      </c>
      <c r="G58" s="14">
        <f t="shared" si="0"/>
        <v>211</v>
      </c>
      <c r="H58" s="15">
        <v>15.392300469483599</v>
      </c>
      <c r="I58" s="15">
        <v>13.433999999999999</v>
      </c>
      <c r="J58" s="13">
        <v>0.97560975609756095</v>
      </c>
      <c r="K58" s="13">
        <v>9.0909090909090898E-2</v>
      </c>
      <c r="L58" s="11">
        <v>43449</v>
      </c>
      <c r="M58" s="12">
        <v>5290.07</v>
      </c>
      <c r="N58" s="13">
        <v>-0.24251293366992599</v>
      </c>
      <c r="O58" s="12">
        <v>4680.1499999999996</v>
      </c>
      <c r="P58" s="13">
        <v>0.172118553462586</v>
      </c>
      <c r="Q58" s="14">
        <f t="shared" si="1"/>
        <v>226</v>
      </c>
      <c r="R58" s="15">
        <v>20.679783549783501</v>
      </c>
      <c r="S58" s="15">
        <v>16.622499999999999</v>
      </c>
      <c r="T58" s="13">
        <v>0.95454545454545503</v>
      </c>
      <c r="U58" s="13">
        <v>0.16756756756756799</v>
      </c>
      <c r="V58" s="11">
        <v>43442</v>
      </c>
      <c r="W58" s="12">
        <v>3453.71</v>
      </c>
      <c r="X58" s="13">
        <v>-0.53893730409197504</v>
      </c>
      <c r="Y58" s="12">
        <v>3026.05</v>
      </c>
      <c r="Z58" s="13">
        <v>-0.48385935826323101</v>
      </c>
      <c r="AA58" s="14">
        <f t="shared" si="2"/>
        <v>232</v>
      </c>
      <c r="AB58" s="15">
        <v>13.0433189655172</v>
      </c>
      <c r="AC58" s="15">
        <v>19.391085714285701</v>
      </c>
      <c r="AD58" s="13">
        <v>0.83333333333333304</v>
      </c>
      <c r="AE58" s="13">
        <v>0.12707182320442001</v>
      </c>
      <c r="AF58" s="16">
        <f t="shared" si="3"/>
        <v>10959.96</v>
      </c>
      <c r="AG58" s="17">
        <f t="shared" si="4"/>
        <v>16.382600896860986</v>
      </c>
      <c r="AH58" s="18">
        <f t="shared" si="5"/>
        <v>669</v>
      </c>
      <c r="AI58" s="29" t="s">
        <v>145</v>
      </c>
      <c r="AJ58" s="30">
        <v>91335</v>
      </c>
      <c r="AK58" s="23">
        <v>930</v>
      </c>
      <c r="AL58" s="23">
        <v>1500</v>
      </c>
      <c r="AM58" s="23">
        <v>900</v>
      </c>
      <c r="AN58" s="23">
        <v>1700</v>
      </c>
      <c r="AO58" s="24"/>
      <c r="AP58" s="25"/>
      <c r="AQ58" s="33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</row>
    <row r="59" spans="1:77" ht="20.100000000000001" hidden="1" customHeight="1" x14ac:dyDescent="0.2">
      <c r="A59" s="10" t="s">
        <v>146</v>
      </c>
      <c r="B59" s="11">
        <v>43456</v>
      </c>
      <c r="C59" s="12">
        <v>6671.96</v>
      </c>
      <c r="D59" s="13">
        <v>0.1178508719021</v>
      </c>
      <c r="E59" s="12">
        <v>5820.68</v>
      </c>
      <c r="F59" s="13">
        <v>0.21518342533131801</v>
      </c>
      <c r="G59" s="14">
        <f t="shared" si="0"/>
        <v>373</v>
      </c>
      <c r="H59" s="15">
        <v>15.615679999999999</v>
      </c>
      <c r="I59" s="15">
        <v>7.40923529411765</v>
      </c>
      <c r="J59" s="13">
        <v>0.96666666666666701</v>
      </c>
      <c r="K59" s="13">
        <v>9.4488188976377896E-2</v>
      </c>
      <c r="L59" s="11">
        <v>43449</v>
      </c>
      <c r="M59" s="12">
        <v>9754.85</v>
      </c>
      <c r="N59" s="13">
        <v>-0.288961050793963</v>
      </c>
      <c r="O59" s="12">
        <v>8681.3700000000008</v>
      </c>
      <c r="P59" s="13">
        <v>0.19801286542258401</v>
      </c>
      <c r="Q59" s="14">
        <f t="shared" si="1"/>
        <v>464</v>
      </c>
      <c r="R59" s="15">
        <v>18.703583690987099</v>
      </c>
      <c r="S59" s="15">
        <v>22.133667425968099</v>
      </c>
      <c r="T59" s="13">
        <v>0.94470046082949299</v>
      </c>
      <c r="U59" s="13">
        <v>0.114058355437666</v>
      </c>
      <c r="V59" s="11">
        <v>43442</v>
      </c>
      <c r="W59" s="12">
        <v>7532.48</v>
      </c>
      <c r="X59" s="13">
        <v>-0.32492258882680097</v>
      </c>
      <c r="Y59" s="12">
        <v>6915.46</v>
      </c>
      <c r="Z59" s="13">
        <v>-0.227216701289674</v>
      </c>
      <c r="AA59" s="14">
        <f t="shared" si="2"/>
        <v>412</v>
      </c>
      <c r="AB59" s="15">
        <v>16.7874572127139</v>
      </c>
      <c r="AC59" s="15">
        <v>17.1281632653061</v>
      </c>
      <c r="AD59" s="13">
        <v>0.8125</v>
      </c>
      <c r="AE59" s="13">
        <v>0.13978494623655899</v>
      </c>
      <c r="AF59" s="16">
        <f t="shared" si="3"/>
        <v>21417.510000000002</v>
      </c>
      <c r="AG59" s="17">
        <f t="shared" si="4"/>
        <v>17.147726180944758</v>
      </c>
      <c r="AH59" s="18">
        <f t="shared" si="5"/>
        <v>1249</v>
      </c>
      <c r="AI59" s="29" t="s">
        <v>147</v>
      </c>
      <c r="AJ59" s="30">
        <v>91356</v>
      </c>
      <c r="AK59" s="23">
        <v>900</v>
      </c>
      <c r="AL59" s="23">
        <v>1630</v>
      </c>
      <c r="AM59" s="23">
        <v>900</v>
      </c>
      <c r="AN59" s="23">
        <v>1700</v>
      </c>
      <c r="AO59" s="24"/>
      <c r="AP59" s="25"/>
      <c r="AQ59" s="33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</row>
    <row r="60" spans="1:77" ht="20.100000000000001" hidden="1" customHeight="1" x14ac:dyDescent="0.2">
      <c r="A60" s="10" t="s">
        <v>148</v>
      </c>
      <c r="B60" s="11">
        <v>43456</v>
      </c>
      <c r="C60" s="12">
        <v>10360.549999999999</v>
      </c>
      <c r="D60" s="13">
        <v>-0.11356844197389999</v>
      </c>
      <c r="E60" s="12">
        <v>8201.02</v>
      </c>
      <c r="F60" s="13">
        <v>0.62123233916706699</v>
      </c>
      <c r="G60" s="14">
        <f t="shared" si="0"/>
        <v>454</v>
      </c>
      <c r="H60" s="15">
        <v>18.049262472885001</v>
      </c>
      <c r="I60" s="23"/>
      <c r="J60" s="23"/>
      <c r="K60" s="23"/>
      <c r="L60" s="11">
        <v>43449</v>
      </c>
      <c r="M60" s="12">
        <v>14793.51</v>
      </c>
      <c r="N60" s="13">
        <v>-0.466350545066267</v>
      </c>
      <c r="O60" s="12">
        <v>11165.93</v>
      </c>
      <c r="P60" s="23"/>
      <c r="Q60" s="14">
        <f t="shared" si="1"/>
        <v>426</v>
      </c>
      <c r="R60" s="15">
        <v>26.24</v>
      </c>
      <c r="S60" s="23"/>
      <c r="T60" s="23"/>
      <c r="U60" s="23"/>
      <c r="V60" s="11">
        <v>43442</v>
      </c>
      <c r="W60" s="12">
        <v>11891.96</v>
      </c>
      <c r="X60" s="13">
        <v>-0.44842895414505302</v>
      </c>
      <c r="Y60" s="12">
        <v>9075.49</v>
      </c>
      <c r="Z60" s="13">
        <v>-0.14409219727727601</v>
      </c>
      <c r="AA60" s="14">
        <f t="shared" si="2"/>
        <v>478</v>
      </c>
      <c r="AB60" s="15">
        <v>18.988125</v>
      </c>
      <c r="AC60" s="23"/>
      <c r="AD60" s="23"/>
      <c r="AE60" s="23"/>
      <c r="AF60" s="16">
        <f t="shared" si="3"/>
        <v>28442.440000000002</v>
      </c>
      <c r="AG60" s="17">
        <f t="shared" si="4"/>
        <v>20.944359351988219</v>
      </c>
      <c r="AH60" s="18">
        <f t="shared" si="5"/>
        <v>1358</v>
      </c>
      <c r="AI60" s="29" t="s">
        <v>149</v>
      </c>
      <c r="AJ60" s="30">
        <v>91367</v>
      </c>
      <c r="AK60" s="23">
        <v>900</v>
      </c>
      <c r="AL60" s="23">
        <v>1700</v>
      </c>
      <c r="AM60" s="46" t="s">
        <v>102</v>
      </c>
      <c r="AN60" s="46"/>
      <c r="AO60" s="24">
        <v>1000</v>
      </c>
      <c r="AP60" s="25">
        <v>1400</v>
      </c>
      <c r="AQ60" s="33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</row>
    <row r="61" spans="1:77" s="48" customFormat="1" ht="20.100000000000001" hidden="1" customHeight="1" x14ac:dyDescent="0.2">
      <c r="A61" s="10" t="s">
        <v>150</v>
      </c>
      <c r="B61" s="11">
        <v>43456</v>
      </c>
      <c r="C61" s="12">
        <v>3637.07</v>
      </c>
      <c r="D61" s="13">
        <v>7.4288991888760103</v>
      </c>
      <c r="E61" s="12">
        <v>3566.01</v>
      </c>
      <c r="F61" s="13">
        <v>15.73475996058</v>
      </c>
      <c r="G61" s="14">
        <f t="shared" si="0"/>
        <v>182</v>
      </c>
      <c r="H61" s="15">
        <v>19.6189830508475</v>
      </c>
      <c r="I61" s="15">
        <v>12.392550335570499</v>
      </c>
      <c r="J61" s="13">
        <v>1</v>
      </c>
      <c r="K61" s="13">
        <v>0.27692307692307699</v>
      </c>
      <c r="L61" s="11">
        <v>43449</v>
      </c>
      <c r="M61" s="12">
        <v>5388.81</v>
      </c>
      <c r="N61" s="13">
        <v>5.5750872398057503</v>
      </c>
      <c r="O61" s="12">
        <v>4826.8599999999997</v>
      </c>
      <c r="P61" s="13">
        <v>-0.65803010655251104</v>
      </c>
      <c r="Q61" s="14">
        <f t="shared" si="1"/>
        <v>236</v>
      </c>
      <c r="R61" s="15">
        <v>20.4149056603774</v>
      </c>
      <c r="S61" s="15">
        <v>20.298761061946902</v>
      </c>
      <c r="T61" s="13">
        <v>0.97142857142857097</v>
      </c>
      <c r="U61" s="13">
        <v>0.126984126984127</v>
      </c>
      <c r="V61" s="11">
        <v>43442</v>
      </c>
      <c r="W61" s="12">
        <v>5935.34</v>
      </c>
      <c r="X61" s="13">
        <v>5.8773275552414201</v>
      </c>
      <c r="Y61" s="12">
        <v>5777.93</v>
      </c>
      <c r="Z61" s="13">
        <v>11.696235909380601</v>
      </c>
      <c r="AA61" s="14">
        <f t="shared" si="2"/>
        <v>296</v>
      </c>
      <c r="AB61" s="15">
        <v>19.544</v>
      </c>
      <c r="AC61" s="15">
        <v>21.475993589743599</v>
      </c>
      <c r="AD61" s="13">
        <v>0.93939393939394</v>
      </c>
      <c r="AE61" s="13">
        <v>0.29756097560975597</v>
      </c>
      <c r="AF61" s="16">
        <f t="shared" si="3"/>
        <v>14170.8</v>
      </c>
      <c r="AG61" s="17">
        <f t="shared" si="4"/>
        <v>19.847058823529412</v>
      </c>
      <c r="AH61" s="18">
        <f t="shared" si="5"/>
        <v>714</v>
      </c>
      <c r="AI61" s="32" t="s">
        <v>151</v>
      </c>
      <c r="AJ61" s="30" t="s">
        <v>152</v>
      </c>
      <c r="AK61" s="23">
        <v>1000</v>
      </c>
      <c r="AL61" s="23">
        <v>1500</v>
      </c>
      <c r="AM61" s="23">
        <v>900</v>
      </c>
      <c r="AN61" s="23">
        <v>1600</v>
      </c>
      <c r="AO61" s="24"/>
      <c r="AP61" s="25"/>
      <c r="AQ61" s="33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</row>
    <row r="62" spans="1:77" ht="20.100000000000001" hidden="1" customHeight="1" x14ac:dyDescent="0.2">
      <c r="A62" s="10" t="s">
        <v>153</v>
      </c>
      <c r="B62" s="11">
        <v>43456</v>
      </c>
      <c r="C62" s="12">
        <v>5236.71</v>
      </c>
      <c r="D62" s="13">
        <v>-7.4895727890868E-2</v>
      </c>
      <c r="E62" s="12">
        <v>4873.82</v>
      </c>
      <c r="F62" s="13">
        <v>-3.04328797644626E-2</v>
      </c>
      <c r="G62" s="14">
        <f t="shared" si="0"/>
        <v>264</v>
      </c>
      <c r="H62" s="15">
        <v>18.445612648221299</v>
      </c>
      <c r="I62" s="15">
        <v>9.5635736677115997</v>
      </c>
      <c r="J62" s="13">
        <v>0.98165137614678899</v>
      </c>
      <c r="K62" s="13">
        <v>0.25</v>
      </c>
      <c r="L62" s="11">
        <v>43449</v>
      </c>
      <c r="M62" s="12">
        <v>8654.81</v>
      </c>
      <c r="N62" s="13">
        <v>-4.72950511092569E-2</v>
      </c>
      <c r="O62" s="12">
        <v>7518.33</v>
      </c>
      <c r="P62" s="13">
        <v>-0.34418788521895599</v>
      </c>
      <c r="Q62" s="14">
        <f t="shared" si="1"/>
        <v>298</v>
      </c>
      <c r="R62" s="15">
        <v>25.2513043478261</v>
      </c>
      <c r="S62" s="15">
        <v>20.114857142857101</v>
      </c>
      <c r="T62" s="13">
        <v>0.92473118279569899</v>
      </c>
      <c r="U62" s="13">
        <v>0.159468438538206</v>
      </c>
      <c r="V62" s="11">
        <v>43442</v>
      </c>
      <c r="W62" s="12">
        <v>6964.9</v>
      </c>
      <c r="X62" s="13">
        <v>-0.135538146090566</v>
      </c>
      <c r="Y62" s="12">
        <v>6309.03</v>
      </c>
      <c r="Z62" s="13">
        <v>-0.15507155541627499</v>
      </c>
      <c r="AA62" s="14">
        <f t="shared" si="2"/>
        <v>259</v>
      </c>
      <c r="AB62" s="15">
        <v>24.349469696969699</v>
      </c>
      <c r="AC62" s="15">
        <v>27.843807228915701</v>
      </c>
      <c r="AD62" s="13">
        <v>0.91390728476821204</v>
      </c>
      <c r="AE62" s="13">
        <v>0.17534246575342499</v>
      </c>
      <c r="AF62" s="16">
        <f t="shared" si="3"/>
        <v>18701.18</v>
      </c>
      <c r="AG62" s="17">
        <f t="shared" si="4"/>
        <v>22.778538367844092</v>
      </c>
      <c r="AH62" s="18">
        <f t="shared" si="5"/>
        <v>821</v>
      </c>
      <c r="AI62" s="32" t="s">
        <v>154</v>
      </c>
      <c r="AJ62" s="30">
        <v>91316</v>
      </c>
      <c r="AK62" s="23">
        <v>1000</v>
      </c>
      <c r="AL62" s="23">
        <v>1600</v>
      </c>
      <c r="AM62" s="23">
        <v>10</v>
      </c>
      <c r="AN62" s="23">
        <v>5</v>
      </c>
      <c r="AO62" s="24"/>
      <c r="AP62" s="25"/>
      <c r="AQ62" s="33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</row>
    <row r="63" spans="1:77" ht="20.100000000000001" hidden="1" customHeight="1" x14ac:dyDescent="0.2">
      <c r="A63" s="10" t="s">
        <v>155</v>
      </c>
      <c r="B63" s="11">
        <v>43456</v>
      </c>
      <c r="C63" s="12">
        <v>3375.16</v>
      </c>
      <c r="D63" s="13">
        <v>-0.16701588641350101</v>
      </c>
      <c r="E63" s="12">
        <v>3375.16</v>
      </c>
      <c r="F63" s="13">
        <v>-0.16864294476109801</v>
      </c>
      <c r="G63" s="14">
        <f t="shared" si="0"/>
        <v>305</v>
      </c>
      <c r="H63" s="15">
        <v>11.060293159609101</v>
      </c>
      <c r="I63" s="15">
        <v>16.925676470588201</v>
      </c>
      <c r="J63" s="13">
        <v>0.95454545454545503</v>
      </c>
      <c r="K63" s="13">
        <v>9.5930232558139497E-2</v>
      </c>
      <c r="L63" s="11">
        <v>43449</v>
      </c>
      <c r="M63" s="12">
        <v>4097.5600000000004</v>
      </c>
      <c r="N63" s="13">
        <v>-0.34826949993637901</v>
      </c>
      <c r="O63" s="12">
        <v>4097.5600000000004</v>
      </c>
      <c r="P63" s="13">
        <v>-0.295435863549811</v>
      </c>
      <c r="Q63" s="14">
        <f t="shared" si="1"/>
        <v>328</v>
      </c>
      <c r="R63" s="15">
        <v>12.5089263803681</v>
      </c>
      <c r="S63" s="15">
        <v>13.109392265193399</v>
      </c>
      <c r="T63" s="13">
        <v>0.96402877697841705</v>
      </c>
      <c r="U63" s="13">
        <v>0.20444444444444401</v>
      </c>
      <c r="V63" s="11">
        <v>43442</v>
      </c>
      <c r="W63" s="12">
        <v>3464.86</v>
      </c>
      <c r="X63" s="13">
        <v>-0.477518042566282</v>
      </c>
      <c r="Y63" s="12">
        <v>3464.86</v>
      </c>
      <c r="Z63" s="13">
        <v>-0.47853949037780003</v>
      </c>
      <c r="AA63" s="14">
        <f t="shared" si="2"/>
        <v>288</v>
      </c>
      <c r="AB63" s="15">
        <v>12.016466431095401</v>
      </c>
      <c r="AC63" s="15">
        <v>17.3816666666667</v>
      </c>
      <c r="AD63" s="13">
        <v>0.90575916230366504</v>
      </c>
      <c r="AE63" s="13">
        <v>8.0906148867313898E-2</v>
      </c>
      <c r="AF63" s="16">
        <f t="shared" si="3"/>
        <v>10937.58</v>
      </c>
      <c r="AG63" s="17">
        <f t="shared" si="4"/>
        <v>11.875765472312704</v>
      </c>
      <c r="AH63" s="18">
        <f t="shared" si="5"/>
        <v>921</v>
      </c>
      <c r="AI63" s="32" t="s">
        <v>156</v>
      </c>
      <c r="AJ63" s="30">
        <v>91402</v>
      </c>
      <c r="AK63" s="23">
        <v>900</v>
      </c>
      <c r="AL63" s="23">
        <v>1500</v>
      </c>
      <c r="AM63" s="23">
        <v>900</v>
      </c>
      <c r="AN63" s="23">
        <v>1700</v>
      </c>
      <c r="AO63" s="24"/>
      <c r="AP63" s="25"/>
      <c r="AQ63" s="33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</row>
    <row r="64" spans="1:77" ht="20.100000000000001" hidden="1" customHeight="1" x14ac:dyDescent="0.2">
      <c r="A64" s="10" t="s">
        <v>157</v>
      </c>
      <c r="B64" s="11">
        <v>43456</v>
      </c>
      <c r="C64" s="12">
        <v>16467.63</v>
      </c>
      <c r="D64" s="13">
        <v>-0.33071256246768899</v>
      </c>
      <c r="E64" s="12">
        <v>14937.86</v>
      </c>
      <c r="F64" s="13">
        <v>6.4922528975888294E-2</v>
      </c>
      <c r="G64" s="14">
        <f t="shared" si="0"/>
        <v>661</v>
      </c>
      <c r="H64" s="15">
        <v>22.6150693374422</v>
      </c>
      <c r="I64" s="15">
        <v>14.819936305732501</v>
      </c>
      <c r="J64" s="13">
        <v>0.97435897435897401</v>
      </c>
      <c r="K64" s="13">
        <v>0.12030075187969901</v>
      </c>
      <c r="L64" s="11">
        <v>43449</v>
      </c>
      <c r="M64" s="12">
        <v>20373.03</v>
      </c>
      <c r="N64" s="13">
        <v>-0.47991698289495399</v>
      </c>
      <c r="O64" s="12">
        <v>19003.48</v>
      </c>
      <c r="P64" s="13">
        <v>10.5585727969349</v>
      </c>
      <c r="Q64" s="14">
        <f t="shared" si="1"/>
        <v>756</v>
      </c>
      <c r="R64" s="15">
        <v>25.1338450502152</v>
      </c>
      <c r="S64" s="15">
        <v>23.2471611982882</v>
      </c>
      <c r="T64" s="13">
        <v>0.9375</v>
      </c>
      <c r="U64" s="13">
        <v>0.18012422360248401</v>
      </c>
      <c r="V64" s="11">
        <v>43442</v>
      </c>
      <c r="W64" s="12">
        <v>16824.95</v>
      </c>
      <c r="X64" s="13">
        <v>-0.61152211513618204</v>
      </c>
      <c r="Y64" s="12">
        <v>15851.26</v>
      </c>
      <c r="Z64" s="13">
        <v>-0.36586335741660903</v>
      </c>
      <c r="AA64" s="14">
        <f t="shared" si="2"/>
        <v>649</v>
      </c>
      <c r="AB64" s="15">
        <v>24.430360501567399</v>
      </c>
      <c r="AC64" s="15">
        <v>15.767530120481901</v>
      </c>
      <c r="AD64" s="13">
        <v>0.98666666666666702</v>
      </c>
      <c r="AE64" s="13">
        <v>0.238805970149254</v>
      </c>
      <c r="AF64" s="16">
        <f t="shared" si="3"/>
        <v>49792.6</v>
      </c>
      <c r="AG64" s="17">
        <f t="shared" si="4"/>
        <v>24.100968054211034</v>
      </c>
      <c r="AH64" s="18">
        <f t="shared" si="5"/>
        <v>2066</v>
      </c>
      <c r="AI64" s="29" t="s">
        <v>158</v>
      </c>
      <c r="AJ64" s="30">
        <v>91409</v>
      </c>
      <c r="AK64" s="23">
        <v>900</v>
      </c>
      <c r="AL64" s="23">
        <v>1700</v>
      </c>
      <c r="AM64" s="46" t="s">
        <v>102</v>
      </c>
      <c r="AN64" s="46"/>
      <c r="AO64" s="24">
        <v>1000</v>
      </c>
      <c r="AP64" s="25">
        <v>1400</v>
      </c>
      <c r="AQ64" s="33"/>
    </row>
    <row r="65" spans="1:43" ht="20.100000000000001" hidden="1" customHeight="1" x14ac:dyDescent="0.2">
      <c r="A65" s="10" t="s">
        <v>159</v>
      </c>
      <c r="B65" s="11">
        <v>43456</v>
      </c>
      <c r="C65" s="12">
        <v>9674.16</v>
      </c>
      <c r="D65" s="13">
        <v>1.9751240019512699E-3</v>
      </c>
      <c r="E65" s="12">
        <v>7922.11</v>
      </c>
      <c r="F65" s="13">
        <v>0.14496745949961501</v>
      </c>
      <c r="G65" s="14">
        <f t="shared" si="0"/>
        <v>426</v>
      </c>
      <c r="H65" s="15">
        <v>18.605693430656899</v>
      </c>
      <c r="I65" s="15">
        <v>13.0131785714286</v>
      </c>
      <c r="J65" s="13">
        <v>0.96721311475409799</v>
      </c>
      <c r="K65" s="13">
        <v>0.103846153846154</v>
      </c>
      <c r="L65" s="11">
        <v>43449</v>
      </c>
      <c r="M65" s="12">
        <v>14688.41</v>
      </c>
      <c r="N65" s="13">
        <v>-0.31681972832621302</v>
      </c>
      <c r="O65" s="12">
        <v>11536.97</v>
      </c>
      <c r="P65" s="13">
        <v>6.3778359829012296E-2</v>
      </c>
      <c r="Q65" s="14">
        <f t="shared" si="1"/>
        <v>386</v>
      </c>
      <c r="R65" s="15">
        <v>29.916077348066299</v>
      </c>
      <c r="S65" s="15">
        <v>25.829137931034499</v>
      </c>
      <c r="T65" s="13">
        <v>0.88343558282208601</v>
      </c>
      <c r="U65" s="13">
        <v>9.3406593406593394E-2</v>
      </c>
      <c r="V65" s="11">
        <v>43442</v>
      </c>
      <c r="W65" s="12">
        <v>12937.19</v>
      </c>
      <c r="X65" s="13">
        <v>-0.27975911784174801</v>
      </c>
      <c r="Y65" s="12">
        <v>10794.87</v>
      </c>
      <c r="Z65" s="13">
        <v>-0.27725491482619402</v>
      </c>
      <c r="AA65" s="14">
        <f t="shared" si="2"/>
        <v>365</v>
      </c>
      <c r="AB65" s="15">
        <v>29.580296735905002</v>
      </c>
      <c r="AC65" s="15">
        <v>14.625151515151501</v>
      </c>
      <c r="AD65" s="13">
        <v>0.90243902439024404</v>
      </c>
      <c r="AE65" s="13">
        <v>0.103225806451613</v>
      </c>
      <c r="AF65" s="16">
        <f t="shared" si="3"/>
        <v>30253.949999999997</v>
      </c>
      <c r="AG65" s="17">
        <f t="shared" si="4"/>
        <v>25.704290569243838</v>
      </c>
      <c r="AH65" s="18">
        <f t="shared" si="5"/>
        <v>1177</v>
      </c>
      <c r="AI65" s="29" t="s">
        <v>160</v>
      </c>
      <c r="AJ65" s="30">
        <v>91403</v>
      </c>
      <c r="AK65" s="23">
        <v>900</v>
      </c>
      <c r="AL65" s="23">
        <v>1700</v>
      </c>
      <c r="AM65" s="46" t="s">
        <v>102</v>
      </c>
      <c r="AN65" s="46"/>
      <c r="AO65" s="24">
        <v>0</v>
      </c>
      <c r="AP65" s="25">
        <v>0</v>
      </c>
      <c r="AQ65" s="33"/>
    </row>
    <row r="66" spans="1:43" ht="20.100000000000001" customHeight="1" x14ac:dyDescent="0.2">
      <c r="A66" s="10" t="s">
        <v>161</v>
      </c>
      <c r="B66" s="11">
        <v>43456</v>
      </c>
      <c r="C66" s="24"/>
      <c r="D66" s="24"/>
      <c r="E66" s="12">
        <v>5639.19</v>
      </c>
      <c r="F66" s="24"/>
      <c r="G66" s="14">
        <f t="shared" si="0"/>
        <v>246</v>
      </c>
      <c r="H66" s="15">
        <v>22.9600442477876</v>
      </c>
      <c r="I66" s="24"/>
      <c r="J66" s="24"/>
      <c r="K66" s="24"/>
      <c r="L66" s="11">
        <v>43449</v>
      </c>
      <c r="M66" s="24"/>
      <c r="N66" s="24"/>
      <c r="O66" s="12">
        <v>6927.29</v>
      </c>
      <c r="P66" s="24"/>
      <c r="Q66" s="14">
        <f t="shared" si="1"/>
        <v>306</v>
      </c>
      <c r="R66" s="15">
        <v>22.662128378378402</v>
      </c>
      <c r="S66" s="24"/>
      <c r="T66" s="24"/>
      <c r="U66" s="24"/>
      <c r="V66" s="11">
        <v>43442</v>
      </c>
      <c r="W66" s="24"/>
      <c r="X66" s="24"/>
      <c r="Y66" s="12">
        <v>5495.52</v>
      </c>
      <c r="Z66" s="24"/>
      <c r="AA66" s="14">
        <f t="shared" si="2"/>
        <v>195</v>
      </c>
      <c r="AB66" s="15">
        <v>28.248109756097602</v>
      </c>
      <c r="AC66" s="24"/>
      <c r="AD66" s="24"/>
      <c r="AE66" s="24"/>
      <c r="AF66" s="16">
        <f t="shared" si="3"/>
        <v>18062</v>
      </c>
      <c r="AG66" s="17">
        <f t="shared" si="4"/>
        <v>24.179384203480588</v>
      </c>
      <c r="AH66" s="18">
        <f t="shared" si="5"/>
        <v>747</v>
      </c>
      <c r="AI66" s="49" t="s">
        <v>162</v>
      </c>
      <c r="AJ66" s="30" t="s">
        <v>163</v>
      </c>
      <c r="AK66" s="23">
        <v>1000</v>
      </c>
      <c r="AL66" s="23">
        <v>1300</v>
      </c>
      <c r="AM66" s="23">
        <v>900</v>
      </c>
      <c r="AN66" s="23">
        <v>1500</v>
      </c>
      <c r="AO66" s="24">
        <v>1000</v>
      </c>
      <c r="AP66" s="25">
        <v>1400</v>
      </c>
      <c r="AQ66" s="33"/>
    </row>
    <row r="67" spans="1:43" ht="20.100000000000001" customHeight="1" x14ac:dyDescent="0.2">
      <c r="A67" s="10" t="s">
        <v>164</v>
      </c>
      <c r="B67" s="11">
        <v>43456</v>
      </c>
      <c r="C67" s="12">
        <v>6220.82</v>
      </c>
      <c r="D67" s="13">
        <v>0.41194227687670498</v>
      </c>
      <c r="E67" s="12">
        <v>4501.8</v>
      </c>
      <c r="F67" s="13">
        <v>0.40700596331995698</v>
      </c>
      <c r="G67" s="14">
        <f t="shared" ref="G67:G68" si="6">ROUND(E67/H67,0)</f>
        <v>146</v>
      </c>
      <c r="H67" s="15">
        <v>30.734855072463802</v>
      </c>
      <c r="I67" s="15">
        <v>12.2275480769231</v>
      </c>
      <c r="J67" s="13">
        <v>0.91397849462365599</v>
      </c>
      <c r="K67" s="13">
        <v>3.37837837837838E-2</v>
      </c>
      <c r="L67" s="11">
        <v>43449</v>
      </c>
      <c r="M67" s="12">
        <v>7965</v>
      </c>
      <c r="N67" s="13">
        <v>-0.24345036027530201</v>
      </c>
      <c r="O67" s="12">
        <v>5064.6899999999996</v>
      </c>
      <c r="P67" s="13">
        <v>-0.32671618120353002</v>
      </c>
      <c r="Q67" s="14">
        <f t="shared" ref="Q67:Q68" si="7">ROUND(O67/R67,0)</f>
        <v>223</v>
      </c>
      <c r="R67" s="15">
        <v>22.737500000000001</v>
      </c>
      <c r="S67" s="15">
        <v>25.031932773109201</v>
      </c>
      <c r="T67" s="13">
        <v>0.95882352941176496</v>
      </c>
      <c r="U67" s="13">
        <v>7.5757575757575801E-2</v>
      </c>
      <c r="V67" s="11">
        <v>43442</v>
      </c>
      <c r="W67" s="12">
        <v>7390.29</v>
      </c>
      <c r="X67" s="13">
        <v>-0.113776339836049</v>
      </c>
      <c r="Y67" s="12">
        <v>5173.5</v>
      </c>
      <c r="Z67" s="13">
        <v>-0.14378630653890101</v>
      </c>
      <c r="AA67" s="14">
        <f t="shared" ref="AA67:AA68" si="8">ROUND(Y67/AB67,0)</f>
        <v>250</v>
      </c>
      <c r="AB67" s="15">
        <v>20.706484018264799</v>
      </c>
      <c r="AC67" s="15">
        <v>23.010048076923098</v>
      </c>
      <c r="AD67" s="13">
        <v>0.93518518518518501</v>
      </c>
      <c r="AE67" s="13">
        <v>0.205405405405405</v>
      </c>
      <c r="AF67" s="16">
        <f t="shared" ref="AF67:AF68" si="9">E67+O67+Y67</f>
        <v>14739.99</v>
      </c>
      <c r="AG67" s="17">
        <f t="shared" ref="AG67:AG68" si="10">AF67/(G67+Q67+AA67)</f>
        <v>23.812584814216478</v>
      </c>
      <c r="AH67" s="18">
        <f t="shared" ref="AH67:AH68" si="11">SUM(G67+Q67+AA67)</f>
        <v>619</v>
      </c>
      <c r="AI67" s="49" t="s">
        <v>165</v>
      </c>
      <c r="AJ67" s="30" t="s">
        <v>166</v>
      </c>
      <c r="AK67" s="23">
        <v>1000</v>
      </c>
      <c r="AL67" s="23">
        <v>1300</v>
      </c>
      <c r="AM67" s="23">
        <v>900</v>
      </c>
      <c r="AN67" s="23">
        <v>1500</v>
      </c>
      <c r="AO67" s="24"/>
      <c r="AP67" s="25"/>
      <c r="AQ67" s="33"/>
    </row>
    <row r="68" spans="1:43" ht="15.75" x14ac:dyDescent="0.2">
      <c r="A68" s="10" t="s">
        <v>167</v>
      </c>
      <c r="B68" s="11">
        <v>43456</v>
      </c>
      <c r="C68" s="50">
        <v>6048.08</v>
      </c>
      <c r="D68" s="51">
        <v>1.41608142981552</v>
      </c>
      <c r="E68" s="12">
        <v>5639.19</v>
      </c>
      <c r="F68" s="51">
        <v>1.41360286249904</v>
      </c>
      <c r="G68" s="14">
        <f t="shared" si="6"/>
        <v>246</v>
      </c>
      <c r="H68" s="15">
        <v>22.9600442477876</v>
      </c>
      <c r="I68" s="52">
        <v>8.43548523206751</v>
      </c>
      <c r="J68" s="51">
        <v>0.95</v>
      </c>
      <c r="K68" s="51">
        <v>0.20833333333333301</v>
      </c>
      <c r="L68" s="11">
        <v>43449</v>
      </c>
      <c r="M68" s="50">
        <v>7377.31</v>
      </c>
      <c r="N68" s="51">
        <v>0.14736049743304999</v>
      </c>
      <c r="O68" s="12">
        <v>6927.29</v>
      </c>
      <c r="P68" s="51">
        <v>0.24439131207998799</v>
      </c>
      <c r="Q68" s="14">
        <f t="shared" si="7"/>
        <v>306</v>
      </c>
      <c r="R68" s="15">
        <v>22.662128378378402</v>
      </c>
      <c r="S68" s="52">
        <v>24.780294117647099</v>
      </c>
      <c r="T68" s="51">
        <v>0.986928104575164</v>
      </c>
      <c r="U68" s="51">
        <v>6.25E-2</v>
      </c>
      <c r="V68" s="11">
        <v>43442</v>
      </c>
      <c r="W68" s="50">
        <v>5997.61</v>
      </c>
      <c r="X68" s="51">
        <v>0.339996514620719</v>
      </c>
      <c r="Y68" s="12">
        <v>5495.52</v>
      </c>
      <c r="Z68" s="51">
        <v>0.50514357081037298</v>
      </c>
      <c r="AA68" s="14">
        <f t="shared" si="8"/>
        <v>195</v>
      </c>
      <c r="AB68" s="15">
        <v>28.248109756097602</v>
      </c>
      <c r="AC68" s="52">
        <v>15.788115942029</v>
      </c>
      <c r="AD68" s="51">
        <v>0.98850574712643702</v>
      </c>
      <c r="AE68" s="51">
        <v>0.25373134328358199</v>
      </c>
      <c r="AF68" s="16">
        <f t="shared" si="9"/>
        <v>18062</v>
      </c>
      <c r="AG68" s="17">
        <f t="shared" si="10"/>
        <v>24.179384203480588</v>
      </c>
      <c r="AH68" s="18">
        <f t="shared" si="11"/>
        <v>747</v>
      </c>
      <c r="AI68" s="49" t="s">
        <v>168</v>
      </c>
      <c r="AJ68" s="30" t="s">
        <v>169</v>
      </c>
      <c r="AK68" s="23">
        <v>1000</v>
      </c>
      <c r="AL68" s="23">
        <v>1300</v>
      </c>
      <c r="AM68" s="23">
        <v>900</v>
      </c>
      <c r="AN68" s="23">
        <v>1500</v>
      </c>
      <c r="AO68" s="24"/>
      <c r="AP68" s="25"/>
      <c r="AQ68" s="33"/>
    </row>
    <row r="69" spans="1:43" ht="15.75" x14ac:dyDescent="0.2">
      <c r="AQ69" s="33"/>
    </row>
    <row r="70" spans="1:43" ht="15.75" x14ac:dyDescent="0.2">
      <c r="AQ70" s="33"/>
    </row>
    <row r="71" spans="1:43" ht="15.75" x14ac:dyDescent="0.2">
      <c r="AQ71" s="33"/>
    </row>
    <row r="72" spans="1:43" ht="15.75" x14ac:dyDescent="0.2">
      <c r="AQ72" s="33"/>
    </row>
    <row r="73" spans="1:43" ht="15.75" x14ac:dyDescent="0.2">
      <c r="AQ73" s="33"/>
    </row>
    <row r="74" spans="1:43" ht="15.75" x14ac:dyDescent="0.2">
      <c r="AQ74" s="33"/>
    </row>
    <row r="75" spans="1:43" ht="15.75" x14ac:dyDescent="0.2">
      <c r="AQ75" s="33"/>
    </row>
    <row r="76" spans="1:43" ht="15.75" x14ac:dyDescent="0.2">
      <c r="AQ76" s="33"/>
    </row>
    <row r="77" spans="1:43" ht="15.75" x14ac:dyDescent="0.2">
      <c r="AQ77" s="33"/>
    </row>
    <row r="78" spans="1:43" ht="15.75" x14ac:dyDescent="0.2">
      <c r="AQ78" s="33"/>
    </row>
    <row r="79" spans="1:43" ht="15.75" x14ac:dyDescent="0.2">
      <c r="AQ79" s="33"/>
    </row>
    <row r="80" spans="1:43" ht="15.75" x14ac:dyDescent="0.2">
      <c r="AQ80" s="33"/>
    </row>
    <row r="81" spans="43:43" ht="15.75" x14ac:dyDescent="0.2">
      <c r="AQ81" s="33"/>
    </row>
    <row r="82" spans="43:43" ht="15.75" x14ac:dyDescent="0.2">
      <c r="AQ82" s="33"/>
    </row>
    <row r="83" spans="43:43" ht="15.75" x14ac:dyDescent="0.2">
      <c r="AQ83" s="33"/>
    </row>
    <row r="84" spans="43:43" ht="15.75" x14ac:dyDescent="0.2">
      <c r="AQ84" s="33"/>
    </row>
    <row r="85" spans="43:43" ht="15.75" x14ac:dyDescent="0.2">
      <c r="AQ85" s="33"/>
    </row>
    <row r="86" spans="43:43" ht="15.75" x14ac:dyDescent="0.2">
      <c r="AQ86" s="33"/>
    </row>
    <row r="87" spans="43:43" ht="15.75" x14ac:dyDescent="0.2">
      <c r="AQ87" s="33"/>
    </row>
    <row r="88" spans="43:43" ht="15.75" x14ac:dyDescent="0.2">
      <c r="AQ88" s="47"/>
    </row>
    <row r="89" spans="43:43" ht="15.75" x14ac:dyDescent="0.2">
      <c r="AQ89" s="47"/>
    </row>
    <row r="90" spans="43:43" ht="15.75" x14ac:dyDescent="0.2">
      <c r="AQ90" s="47"/>
    </row>
    <row r="91" spans="43:43" ht="15.75" x14ac:dyDescent="0.2">
      <c r="AQ91" s="47"/>
    </row>
    <row r="92" spans="43:43" ht="15.75" x14ac:dyDescent="0.2">
      <c r="AQ92" s="33"/>
    </row>
    <row r="93" spans="43:43" ht="15.75" x14ac:dyDescent="0.2">
      <c r="AQ93" s="33"/>
    </row>
    <row r="94" spans="43:43" ht="15.75" x14ac:dyDescent="0.2">
      <c r="AQ94" s="33"/>
    </row>
    <row r="95" spans="43:43" ht="15.75" x14ac:dyDescent="0.2">
      <c r="AQ95" s="33"/>
    </row>
    <row r="96" spans="43:43" ht="15.75" x14ac:dyDescent="0.2">
      <c r="AQ96" s="33"/>
    </row>
    <row r="97" spans="43:43" ht="15.75" x14ac:dyDescent="0.2">
      <c r="AQ97" s="33"/>
    </row>
    <row r="98" spans="43:43" ht="15.75" x14ac:dyDescent="0.2">
      <c r="AQ98" s="33"/>
    </row>
    <row r="99" spans="43:43" ht="15.75" x14ac:dyDescent="0.2">
      <c r="AQ99" s="47"/>
    </row>
    <row r="100" spans="43:43" ht="15.75" x14ac:dyDescent="0.2">
      <c r="AQ100" s="47"/>
    </row>
    <row r="101" spans="43:43" ht="15.75" x14ac:dyDescent="0.2">
      <c r="AQ101" s="47"/>
    </row>
    <row r="102" spans="43:43" ht="15.75" x14ac:dyDescent="0.2">
      <c r="AQ102" s="47"/>
    </row>
    <row r="103" spans="43:43" ht="15.75" x14ac:dyDescent="0.2">
      <c r="AQ103" s="47"/>
    </row>
    <row r="104" spans="43:43" ht="15.75" x14ac:dyDescent="0.2">
      <c r="AQ104" s="47"/>
    </row>
    <row r="105" spans="43:43" ht="15.75" x14ac:dyDescent="0.2">
      <c r="AQ105" s="47"/>
    </row>
    <row r="106" spans="43:43" ht="15.75" x14ac:dyDescent="0.2">
      <c r="AQ106" s="47"/>
    </row>
    <row r="107" spans="43:43" ht="15.75" x14ac:dyDescent="0.2">
      <c r="AQ107" s="47"/>
    </row>
    <row r="108" spans="43:43" ht="15.75" x14ac:dyDescent="0.2">
      <c r="AQ108" s="47"/>
    </row>
    <row r="109" spans="43:43" ht="15.75" x14ac:dyDescent="0.2">
      <c r="AQ109" s="47"/>
    </row>
    <row r="110" spans="43:43" ht="15.75" x14ac:dyDescent="0.2">
      <c r="AQ110" s="47"/>
    </row>
    <row r="111" spans="43:43" ht="15.75" x14ac:dyDescent="0.2">
      <c r="AQ111" s="47"/>
    </row>
    <row r="112" spans="43:43" ht="15.75" x14ac:dyDescent="0.2">
      <c r="AQ112" s="47"/>
    </row>
    <row r="113" spans="43:43" ht="15.75" x14ac:dyDescent="0.2">
      <c r="AQ113" s="47"/>
    </row>
    <row r="114" spans="43:43" ht="15.75" x14ac:dyDescent="0.2">
      <c r="AQ114" s="47"/>
    </row>
    <row r="115" spans="43:43" ht="15.75" x14ac:dyDescent="0.2">
      <c r="AQ115" s="47"/>
    </row>
    <row r="116" spans="43:43" ht="15.75" x14ac:dyDescent="0.2">
      <c r="AQ116" s="47"/>
    </row>
    <row r="117" spans="43:43" ht="15.75" x14ac:dyDescent="0.2">
      <c r="AQ117" s="47"/>
    </row>
    <row r="118" spans="43:43" ht="15.75" x14ac:dyDescent="0.2">
      <c r="AQ118" s="47"/>
    </row>
    <row r="119" spans="43:43" ht="15.75" x14ac:dyDescent="0.2">
      <c r="AQ119" s="47"/>
    </row>
    <row r="120" spans="43:43" ht="15.75" x14ac:dyDescent="0.2">
      <c r="AQ120" s="47"/>
    </row>
    <row r="121" spans="43:43" ht="15.75" x14ac:dyDescent="0.2">
      <c r="AQ121" s="47"/>
    </row>
    <row r="122" spans="43:43" ht="15.75" x14ac:dyDescent="0.2">
      <c r="AQ122" s="33"/>
    </row>
    <row r="123" spans="43:43" ht="15.75" x14ac:dyDescent="0.2">
      <c r="AQ123" s="47"/>
    </row>
    <row r="124" spans="43:43" ht="15.75" x14ac:dyDescent="0.2">
      <c r="AQ124" s="47"/>
    </row>
    <row r="125" spans="43:43" ht="15.75" x14ac:dyDescent="0.2">
      <c r="AQ125" s="47"/>
    </row>
    <row r="126" spans="43:43" ht="15.75" x14ac:dyDescent="0.2">
      <c r="AQ126" s="47"/>
    </row>
    <row r="127" spans="43:43" ht="15.75" x14ac:dyDescent="0.2">
      <c r="AQ127" s="47"/>
    </row>
    <row r="128" spans="43:43" ht="15.75" x14ac:dyDescent="0.2">
      <c r="AQ128" s="47"/>
    </row>
    <row r="129" spans="43:43" ht="15.75" x14ac:dyDescent="0.2">
      <c r="AQ129" s="47"/>
    </row>
    <row r="130" spans="43:43" ht="15.75" x14ac:dyDescent="0.2">
      <c r="AQ130" s="47"/>
    </row>
    <row r="131" spans="43:43" ht="15.75" x14ac:dyDescent="0.2">
      <c r="AQ131" s="33"/>
    </row>
    <row r="132" spans="43:43" ht="15.75" x14ac:dyDescent="0.2">
      <c r="AQ132" s="33"/>
    </row>
    <row r="133" spans="43:43" ht="15.75" x14ac:dyDescent="0.2">
      <c r="AQ133" s="33"/>
    </row>
    <row r="134" spans="43:43" ht="15.75" x14ac:dyDescent="0.2">
      <c r="AQ134" s="33"/>
    </row>
    <row r="135" spans="43:43" ht="15.75" x14ac:dyDescent="0.2">
      <c r="AQ135" s="33"/>
    </row>
    <row r="136" spans="43:43" ht="15.75" x14ac:dyDescent="0.2">
      <c r="AQ136" s="33"/>
    </row>
    <row r="137" spans="43:43" ht="15.75" x14ac:dyDescent="0.2">
      <c r="AQ137" s="33"/>
    </row>
    <row r="138" spans="43:43" ht="15.75" x14ac:dyDescent="0.2">
      <c r="AQ138" s="33"/>
    </row>
    <row r="139" spans="43:43" ht="15.75" x14ac:dyDescent="0.2">
      <c r="AQ139" s="33"/>
    </row>
    <row r="140" spans="43:43" ht="15.75" x14ac:dyDescent="0.2">
      <c r="AQ140" s="33"/>
    </row>
    <row r="141" spans="43:43" ht="15.75" x14ac:dyDescent="0.2">
      <c r="AQ141" s="33"/>
    </row>
    <row r="142" spans="43:43" ht="15.75" x14ac:dyDescent="0.2">
      <c r="AQ142" s="33"/>
    </row>
    <row r="143" spans="43:43" ht="15.75" x14ac:dyDescent="0.2">
      <c r="AQ143" s="33"/>
    </row>
    <row r="144" spans="43:43" ht="15.75" x14ac:dyDescent="0.2">
      <c r="AQ144" s="33"/>
    </row>
    <row r="145" spans="43:43" ht="15.75" x14ac:dyDescent="0.2">
      <c r="AQ145" s="33"/>
    </row>
    <row r="146" spans="43:43" ht="15.75" x14ac:dyDescent="0.2">
      <c r="AQ146" s="33"/>
    </row>
    <row r="147" spans="43:43" ht="15.75" x14ac:dyDescent="0.2">
      <c r="AQ147" s="33"/>
    </row>
    <row r="148" spans="43:43" ht="15.75" x14ac:dyDescent="0.2">
      <c r="AQ148" s="33"/>
    </row>
    <row r="149" spans="43:43" ht="15.75" x14ac:dyDescent="0.2">
      <c r="AQ149" s="33"/>
    </row>
    <row r="150" spans="43:43" ht="15.75" x14ac:dyDescent="0.2">
      <c r="AQ150" s="33"/>
    </row>
    <row r="151" spans="43:43" ht="15.75" x14ac:dyDescent="0.2">
      <c r="AQ151" s="33"/>
    </row>
    <row r="152" spans="43:43" ht="15.75" x14ac:dyDescent="0.2">
      <c r="AQ152" s="33"/>
    </row>
    <row r="153" spans="43:43" ht="15.75" x14ac:dyDescent="0.2">
      <c r="AQ153" s="33"/>
    </row>
    <row r="154" spans="43:43" ht="15.75" x14ac:dyDescent="0.2">
      <c r="AQ154" s="53"/>
    </row>
    <row r="155" spans="43:43" ht="15.75" x14ac:dyDescent="0.2">
      <c r="AQ155" s="47"/>
    </row>
    <row r="156" spans="43:43" ht="15.75" x14ac:dyDescent="0.2">
      <c r="AQ156" s="47"/>
    </row>
    <row r="157" spans="43:43" ht="15.75" x14ac:dyDescent="0.2">
      <c r="AQ157" s="47"/>
    </row>
    <row r="158" spans="43:43" ht="15.75" x14ac:dyDescent="0.2">
      <c r="AQ158" s="47"/>
    </row>
    <row r="159" spans="43:43" ht="15.75" x14ac:dyDescent="0.2">
      <c r="AQ159" s="47"/>
    </row>
    <row r="160" spans="43:43" ht="15.75" x14ac:dyDescent="0.2">
      <c r="AQ160" s="47"/>
    </row>
    <row r="161" spans="43:43" ht="15.75" x14ac:dyDescent="0.2">
      <c r="AQ161" s="47"/>
    </row>
    <row r="162" spans="43:43" ht="15.75" x14ac:dyDescent="0.2">
      <c r="AQ162" s="47"/>
    </row>
    <row r="163" spans="43:43" ht="15.75" x14ac:dyDescent="0.2">
      <c r="AQ163" s="47"/>
    </row>
    <row r="164" spans="43:43" ht="15.75" x14ac:dyDescent="0.2">
      <c r="AQ164" s="47"/>
    </row>
    <row r="165" spans="43:43" ht="15.75" x14ac:dyDescent="0.2">
      <c r="AQ165" s="47"/>
    </row>
    <row r="166" spans="43:43" ht="15.75" x14ac:dyDescent="0.2">
      <c r="AQ166" s="47"/>
    </row>
    <row r="167" spans="43:43" ht="15.75" x14ac:dyDescent="0.2">
      <c r="AQ167" s="47"/>
    </row>
    <row r="168" spans="43:43" ht="15.75" x14ac:dyDescent="0.2">
      <c r="AQ168" s="47"/>
    </row>
    <row r="169" spans="43:43" ht="15.75" x14ac:dyDescent="0.2">
      <c r="AQ169" s="47"/>
    </row>
    <row r="170" spans="43:43" ht="15.75" x14ac:dyDescent="0.2">
      <c r="AQ170" s="47"/>
    </row>
    <row r="171" spans="43:43" ht="15.75" x14ac:dyDescent="0.2">
      <c r="AQ171" s="47"/>
    </row>
    <row r="172" spans="43:43" ht="15.75" x14ac:dyDescent="0.2">
      <c r="AQ172" s="47"/>
    </row>
    <row r="173" spans="43:43" ht="15.75" x14ac:dyDescent="0.2">
      <c r="AQ173" s="47"/>
    </row>
    <row r="174" spans="43:43" ht="15.75" x14ac:dyDescent="0.2">
      <c r="AQ174" s="47"/>
    </row>
    <row r="175" spans="43:43" ht="15.75" x14ac:dyDescent="0.2">
      <c r="AQ175" s="47"/>
    </row>
    <row r="176" spans="43:43" ht="15.75" x14ac:dyDescent="0.2">
      <c r="AQ176" s="47"/>
    </row>
    <row r="177" spans="43:43" ht="15.75" x14ac:dyDescent="0.2">
      <c r="AQ177" s="47"/>
    </row>
    <row r="178" spans="43:43" ht="15.75" x14ac:dyDescent="0.2">
      <c r="AQ178" s="47"/>
    </row>
    <row r="179" spans="43:43" ht="15.75" x14ac:dyDescent="0.2">
      <c r="AQ179" s="47"/>
    </row>
    <row r="180" spans="43:43" ht="15.75" x14ac:dyDescent="0.2">
      <c r="AQ180" s="47"/>
    </row>
    <row r="181" spans="43:43" ht="15.75" x14ac:dyDescent="0.2">
      <c r="AQ181" s="47"/>
    </row>
    <row r="182" spans="43:43" ht="15.75" x14ac:dyDescent="0.2">
      <c r="AQ182" s="47"/>
    </row>
    <row r="183" spans="43:43" ht="15.75" x14ac:dyDescent="0.2">
      <c r="AQ183" s="47"/>
    </row>
    <row r="184" spans="43:43" ht="15.75" x14ac:dyDescent="0.2">
      <c r="AQ184" s="47"/>
    </row>
    <row r="185" spans="43:43" ht="15.75" x14ac:dyDescent="0.2">
      <c r="AQ185" s="47"/>
    </row>
    <row r="186" spans="43:43" ht="15.75" x14ac:dyDescent="0.2">
      <c r="AQ186" s="47"/>
    </row>
    <row r="187" spans="43:43" ht="15.75" x14ac:dyDescent="0.2">
      <c r="AQ187" s="47"/>
    </row>
    <row r="188" spans="43:43" ht="15.75" x14ac:dyDescent="0.2">
      <c r="AQ188" s="47"/>
    </row>
    <row r="189" spans="43:43" ht="15.75" x14ac:dyDescent="0.2">
      <c r="AQ189" s="47"/>
    </row>
    <row r="190" spans="43:43" ht="15.75" x14ac:dyDescent="0.2">
      <c r="AQ190" s="47"/>
    </row>
    <row r="191" spans="43:43" ht="15.75" x14ac:dyDescent="0.2">
      <c r="AQ191" s="47"/>
    </row>
    <row r="192" spans="43:43" ht="15.75" x14ac:dyDescent="0.2">
      <c r="AQ192" s="47"/>
    </row>
    <row r="193" spans="43:43" ht="15.75" x14ac:dyDescent="0.2">
      <c r="AQ193" s="47"/>
    </row>
    <row r="194" spans="43:43" ht="15.75" x14ac:dyDescent="0.2">
      <c r="AQ194" s="47"/>
    </row>
    <row r="195" spans="43:43" ht="15.75" x14ac:dyDescent="0.2">
      <c r="AQ195" s="47"/>
    </row>
    <row r="196" spans="43:43" ht="15.75" x14ac:dyDescent="0.2">
      <c r="AQ196" s="47"/>
    </row>
    <row r="197" spans="43:43" ht="15.75" x14ac:dyDescent="0.2">
      <c r="AQ197" s="47"/>
    </row>
    <row r="198" spans="43:43" ht="15.75" x14ac:dyDescent="0.2">
      <c r="AQ198" s="47"/>
    </row>
    <row r="199" spans="43:43" ht="15.75" x14ac:dyDescent="0.2">
      <c r="AQ199" s="47"/>
    </row>
    <row r="200" spans="43:43" ht="15.75" x14ac:dyDescent="0.2">
      <c r="AQ200" s="47"/>
    </row>
    <row r="201" spans="43:43" ht="15.75" x14ac:dyDescent="0.2">
      <c r="AQ201" s="47"/>
    </row>
    <row r="202" spans="43:43" ht="15.75" x14ac:dyDescent="0.2">
      <c r="AQ202" s="47"/>
    </row>
    <row r="203" spans="43:43" ht="15.75" x14ac:dyDescent="0.2">
      <c r="AQ203" s="33"/>
    </row>
    <row r="204" spans="43:43" ht="15.75" x14ac:dyDescent="0.2">
      <c r="AQ204" s="33"/>
    </row>
    <row r="205" spans="43:43" ht="15.75" x14ac:dyDescent="0.2">
      <c r="AQ205" s="33"/>
    </row>
    <row r="206" spans="43:43" ht="15.75" x14ac:dyDescent="0.2">
      <c r="AQ206" s="33"/>
    </row>
    <row r="207" spans="43:43" ht="15.75" x14ac:dyDescent="0.2">
      <c r="AQ207" s="47"/>
    </row>
    <row r="208" spans="43:43" ht="15.75" x14ac:dyDescent="0.2">
      <c r="AQ208" s="47"/>
    </row>
    <row r="209" spans="43:43" ht="15.75" x14ac:dyDescent="0.2">
      <c r="AQ209" s="47"/>
    </row>
    <row r="210" spans="43:43" ht="15.75" x14ac:dyDescent="0.2">
      <c r="AQ210" s="47"/>
    </row>
    <row r="211" spans="43:43" ht="15.75" x14ac:dyDescent="0.2">
      <c r="AQ211" s="47"/>
    </row>
    <row r="212" spans="43:43" ht="15.75" x14ac:dyDescent="0.2">
      <c r="AQ212" s="47"/>
    </row>
    <row r="213" spans="43:43" ht="15.75" x14ac:dyDescent="0.2">
      <c r="AQ213" s="47"/>
    </row>
    <row r="214" spans="43:43" ht="15.75" x14ac:dyDescent="0.2">
      <c r="AQ214" s="47"/>
    </row>
    <row r="215" spans="43:43" ht="15.75" x14ac:dyDescent="0.2">
      <c r="AQ215" s="47"/>
    </row>
    <row r="216" spans="43:43" ht="15.75" x14ac:dyDescent="0.2">
      <c r="AQ216" s="47"/>
    </row>
    <row r="217" spans="43:43" ht="15.75" x14ac:dyDescent="0.2">
      <c r="AQ217" s="47"/>
    </row>
    <row r="218" spans="43:43" ht="15.75" x14ac:dyDescent="0.2">
      <c r="AQ218" s="47"/>
    </row>
    <row r="219" spans="43:43" ht="15.75" x14ac:dyDescent="0.2">
      <c r="AQ219" s="47"/>
    </row>
    <row r="220" spans="43:43" ht="15.75" x14ac:dyDescent="0.2">
      <c r="AQ220" s="47"/>
    </row>
    <row r="221" spans="43:43" ht="15.75" x14ac:dyDescent="0.2">
      <c r="AQ221" s="47"/>
    </row>
    <row r="222" spans="43:43" ht="15.75" x14ac:dyDescent="0.2">
      <c r="AQ222" s="47"/>
    </row>
    <row r="223" spans="43:43" ht="15.75" x14ac:dyDescent="0.2">
      <c r="AQ223" s="47"/>
    </row>
    <row r="224" spans="43:43" ht="15.75" x14ac:dyDescent="0.2">
      <c r="AQ224" s="47"/>
    </row>
    <row r="225" spans="43:43" ht="15.75" x14ac:dyDescent="0.2">
      <c r="AQ225" s="47"/>
    </row>
    <row r="226" spans="43:43" ht="15.75" x14ac:dyDescent="0.2">
      <c r="AQ226" s="47"/>
    </row>
    <row r="227" spans="43:43" ht="15.75" x14ac:dyDescent="0.2">
      <c r="AQ227" s="47"/>
    </row>
    <row r="228" spans="43:43" ht="15.75" x14ac:dyDescent="0.2">
      <c r="AQ228" s="47"/>
    </row>
    <row r="229" spans="43:43" ht="15.75" x14ac:dyDescent="0.2">
      <c r="AQ229" s="47"/>
    </row>
    <row r="230" spans="43:43" ht="15.75" x14ac:dyDescent="0.2">
      <c r="AQ230" s="47"/>
    </row>
    <row r="231" spans="43:43" ht="15.75" x14ac:dyDescent="0.2">
      <c r="AQ231" s="47"/>
    </row>
    <row r="232" spans="43:43" ht="15.75" x14ac:dyDescent="0.2">
      <c r="AQ232" s="47"/>
    </row>
    <row r="233" spans="43:43" ht="15.75" x14ac:dyDescent="0.2">
      <c r="AQ233" s="47"/>
    </row>
    <row r="234" spans="43:43" ht="15.75" x14ac:dyDescent="0.2">
      <c r="AQ234" s="47"/>
    </row>
    <row r="235" spans="43:43" ht="15.75" x14ac:dyDescent="0.2">
      <c r="AQ235" s="47"/>
    </row>
    <row r="236" spans="43:43" ht="15.75" x14ac:dyDescent="0.2">
      <c r="AQ236" s="47"/>
    </row>
    <row r="237" spans="43:43" ht="15.75" x14ac:dyDescent="0.2">
      <c r="AQ237" s="47"/>
    </row>
    <row r="238" spans="43:43" ht="15.75" x14ac:dyDescent="0.2">
      <c r="AQ238" s="47"/>
    </row>
    <row r="239" spans="43:43" ht="15.75" x14ac:dyDescent="0.2">
      <c r="AQ239" s="47"/>
    </row>
    <row r="240" spans="43:43" ht="15.75" x14ac:dyDescent="0.2">
      <c r="AQ240" s="47"/>
    </row>
    <row r="241" spans="43:43" ht="15.75" x14ac:dyDescent="0.2">
      <c r="AQ241" s="47"/>
    </row>
    <row r="242" spans="43:43" ht="15.75" x14ac:dyDescent="0.2">
      <c r="AQ242" s="47"/>
    </row>
    <row r="243" spans="43:43" ht="15.75" x14ac:dyDescent="0.2">
      <c r="AQ243" s="33"/>
    </row>
    <row r="244" spans="43:43" ht="15.75" x14ac:dyDescent="0.2">
      <c r="AQ244" s="33"/>
    </row>
    <row r="245" spans="43:43" ht="15.75" x14ac:dyDescent="0.2">
      <c r="AQ245" s="33"/>
    </row>
    <row r="246" spans="43:43" ht="15.75" x14ac:dyDescent="0.2">
      <c r="AQ246" s="33"/>
    </row>
    <row r="247" spans="43:43" ht="15.75" x14ac:dyDescent="0.2">
      <c r="AQ247" s="33"/>
    </row>
    <row r="248" spans="43:43" ht="15.75" x14ac:dyDescent="0.2">
      <c r="AQ248" s="33"/>
    </row>
    <row r="249" spans="43:43" ht="15.75" x14ac:dyDescent="0.2">
      <c r="AQ249" s="33"/>
    </row>
    <row r="250" spans="43:43" ht="15.75" x14ac:dyDescent="0.2">
      <c r="AQ250" s="33"/>
    </row>
    <row r="251" spans="43:43" ht="15.75" x14ac:dyDescent="0.2">
      <c r="AQ251" s="33"/>
    </row>
    <row r="252" spans="43:43" ht="15.75" x14ac:dyDescent="0.2">
      <c r="AQ252" s="33"/>
    </row>
    <row r="253" spans="43:43" ht="15.75" x14ac:dyDescent="0.2">
      <c r="AQ253" s="33"/>
    </row>
    <row r="254" spans="43:43" ht="15.75" x14ac:dyDescent="0.2">
      <c r="AQ254" s="33"/>
    </row>
    <row r="255" spans="43:43" ht="15.75" x14ac:dyDescent="0.2">
      <c r="AQ255" s="33"/>
    </row>
    <row r="256" spans="43:43" ht="15.75" x14ac:dyDescent="0.2">
      <c r="AQ256" s="33"/>
    </row>
    <row r="257" spans="43:43" ht="15.75" x14ac:dyDescent="0.2">
      <c r="AQ257" s="47"/>
    </row>
    <row r="258" spans="43:43" ht="15.75" x14ac:dyDescent="0.2">
      <c r="AQ258" s="47"/>
    </row>
    <row r="259" spans="43:43" ht="15.75" x14ac:dyDescent="0.2">
      <c r="AQ259" s="47"/>
    </row>
    <row r="260" spans="43:43" ht="15.75" x14ac:dyDescent="0.2">
      <c r="AQ260" s="47"/>
    </row>
    <row r="261" spans="43:43" ht="15.75" x14ac:dyDescent="0.2">
      <c r="AQ261" s="47"/>
    </row>
    <row r="262" spans="43:43" ht="15.75" x14ac:dyDescent="0.2">
      <c r="AQ262" s="47"/>
    </row>
    <row r="263" spans="43:43" ht="15.75" x14ac:dyDescent="0.2">
      <c r="AQ263" s="33"/>
    </row>
    <row r="264" spans="43:43" ht="15.75" x14ac:dyDescent="0.2">
      <c r="AQ264" s="33"/>
    </row>
    <row r="265" spans="43:43" ht="15.75" x14ac:dyDescent="0.2">
      <c r="AQ265" s="33"/>
    </row>
    <row r="266" spans="43:43" ht="15.75" x14ac:dyDescent="0.2">
      <c r="AQ266" s="33"/>
    </row>
    <row r="267" spans="43:43" ht="15.75" x14ac:dyDescent="0.2">
      <c r="AQ267" s="33"/>
    </row>
    <row r="268" spans="43:43" ht="15.75" x14ac:dyDescent="0.2">
      <c r="AQ268" s="53"/>
    </row>
    <row r="269" spans="43:43" ht="15.75" x14ac:dyDescent="0.2">
      <c r="AQ269" s="33"/>
    </row>
    <row r="270" spans="43:43" ht="15.75" x14ac:dyDescent="0.2">
      <c r="AQ270" s="33"/>
    </row>
    <row r="271" spans="43:43" ht="15.75" x14ac:dyDescent="0.2">
      <c r="AQ271" s="33"/>
    </row>
  </sheetData>
  <autoFilter ref="A2:AP68">
    <filterColumn colId="35">
      <filters>
        <filter val="93001"/>
        <filter val="93003"/>
        <filter val="93010"/>
        <filter val="93030"/>
        <filter val="93063"/>
        <filter val="93065"/>
        <filter val="93102"/>
        <filter val="93105"/>
        <filter val="93111"/>
        <filter val="93230"/>
        <filter val="93277"/>
        <filter val="93304"/>
        <filter val="93309"/>
        <filter val="93311"/>
        <filter val="93401"/>
        <filter val="93420"/>
        <filter val="93422"/>
        <filter val="93436"/>
        <filter val="93446"/>
        <filter val="93449"/>
        <filter val="93454"/>
        <filter val="93539"/>
        <filter val="93550"/>
        <filter val="93555"/>
        <filter val="93561"/>
      </filters>
    </filterColumn>
  </autoFilter>
  <mergeCells count="1">
    <mergeCell ref="AK1:AL1"/>
  </mergeCells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AP68"/>
    </sheetView>
  </sheetViews>
  <sheetFormatPr defaultRowHeight="14.25" x14ac:dyDescent="0.2"/>
  <sheetData/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showGridLines="0" tabSelected="1" workbookViewId="0">
      <selection activeCell="H25" sqref="H25"/>
    </sheetView>
  </sheetViews>
  <sheetFormatPr defaultRowHeight="14.25" x14ac:dyDescent="0.2"/>
  <cols>
    <col min="2" max="2" width="27.5" customWidth="1"/>
    <col min="3" max="3" width="29.875" customWidth="1"/>
    <col min="4" max="4" width="11.25" customWidth="1"/>
    <col min="5" max="5" width="22" style="55" customWidth="1"/>
    <col min="6" max="6" width="22.25" style="55" customWidth="1"/>
    <col min="7" max="7" width="21.875" style="55" customWidth="1"/>
  </cols>
  <sheetData>
    <row r="1" spans="2:7" ht="15" thickBot="1" x14ac:dyDescent="0.25"/>
    <row r="2" spans="2:7" ht="45.75" customHeight="1" thickBot="1" x14ac:dyDescent="0.25">
      <c r="B2" s="56" t="s">
        <v>179</v>
      </c>
      <c r="C2" s="57" t="s">
        <v>13</v>
      </c>
      <c r="D2" s="58" t="s">
        <v>14</v>
      </c>
      <c r="E2" s="58" t="s">
        <v>205</v>
      </c>
      <c r="F2" s="58" t="s">
        <v>206</v>
      </c>
      <c r="G2" s="59" t="s">
        <v>207</v>
      </c>
    </row>
    <row r="3" spans="2:7" ht="20.100000000000001" customHeight="1" x14ac:dyDescent="0.2">
      <c r="B3" s="60" t="s">
        <v>180</v>
      </c>
      <c r="C3" s="61" t="s">
        <v>72</v>
      </c>
      <c r="D3" s="62">
        <v>93010</v>
      </c>
      <c r="E3" s="63" t="s">
        <v>174</v>
      </c>
      <c r="F3" s="63" t="s">
        <v>177</v>
      </c>
      <c r="G3" s="64" t="s">
        <v>175</v>
      </c>
    </row>
    <row r="4" spans="2:7" ht="20.100000000000001" customHeight="1" x14ac:dyDescent="0.2">
      <c r="B4" s="65" t="s">
        <v>181</v>
      </c>
      <c r="C4" s="66" t="s">
        <v>74</v>
      </c>
      <c r="D4" s="67">
        <v>93539</v>
      </c>
      <c r="E4" s="68" t="s">
        <v>170</v>
      </c>
      <c r="F4" s="68" t="s">
        <v>177</v>
      </c>
      <c r="G4" s="69" t="s">
        <v>175</v>
      </c>
    </row>
    <row r="5" spans="2:7" ht="20.100000000000001" customHeight="1" x14ac:dyDescent="0.2">
      <c r="B5" s="65" t="s">
        <v>182</v>
      </c>
      <c r="C5" s="66" t="s">
        <v>76</v>
      </c>
      <c r="D5" s="67">
        <v>93030</v>
      </c>
      <c r="E5" s="68" t="s">
        <v>170</v>
      </c>
      <c r="F5" s="68" t="s">
        <v>177</v>
      </c>
      <c r="G5" s="69" t="s">
        <v>175</v>
      </c>
    </row>
    <row r="6" spans="2:7" ht="20.100000000000001" customHeight="1" x14ac:dyDescent="0.2">
      <c r="B6" s="65" t="s">
        <v>183</v>
      </c>
      <c r="C6" s="66" t="s">
        <v>81</v>
      </c>
      <c r="D6" s="67" t="s">
        <v>82</v>
      </c>
      <c r="E6" s="68" t="s">
        <v>174</v>
      </c>
      <c r="F6" s="68" t="s">
        <v>177</v>
      </c>
      <c r="G6" s="69" t="s">
        <v>175</v>
      </c>
    </row>
    <row r="7" spans="2:7" ht="20.100000000000001" customHeight="1" x14ac:dyDescent="0.2">
      <c r="B7" s="65" t="s">
        <v>184</v>
      </c>
      <c r="C7" s="70" t="s">
        <v>84</v>
      </c>
      <c r="D7" s="67" t="s">
        <v>85</v>
      </c>
      <c r="E7" s="68" t="s">
        <v>170</v>
      </c>
      <c r="F7" s="68" t="s">
        <v>177</v>
      </c>
      <c r="G7" s="69" t="s">
        <v>175</v>
      </c>
    </row>
    <row r="8" spans="2:7" ht="20.100000000000001" customHeight="1" x14ac:dyDescent="0.2">
      <c r="B8" s="65" t="s">
        <v>185</v>
      </c>
      <c r="C8" s="66" t="s">
        <v>89</v>
      </c>
      <c r="D8" s="67">
        <v>93550</v>
      </c>
      <c r="E8" s="68" t="s">
        <v>170</v>
      </c>
      <c r="F8" s="68" t="s">
        <v>177</v>
      </c>
      <c r="G8" s="69"/>
    </row>
    <row r="9" spans="2:7" ht="20.100000000000001" customHeight="1" x14ac:dyDescent="0.2">
      <c r="B9" s="65" t="s">
        <v>186</v>
      </c>
      <c r="C9" s="70" t="s">
        <v>91</v>
      </c>
      <c r="D9" s="67">
        <v>93102</v>
      </c>
      <c r="E9" s="68" t="s">
        <v>175</v>
      </c>
      <c r="F9" s="68" t="s">
        <v>170</v>
      </c>
      <c r="G9" s="69"/>
    </row>
    <row r="10" spans="2:7" ht="20.100000000000001" customHeight="1" x14ac:dyDescent="0.2">
      <c r="B10" s="65" t="s">
        <v>187</v>
      </c>
      <c r="C10" s="70" t="s">
        <v>93</v>
      </c>
      <c r="D10" s="67">
        <v>93105</v>
      </c>
      <c r="E10" s="68" t="s">
        <v>175</v>
      </c>
      <c r="F10" s="68" t="s">
        <v>170</v>
      </c>
      <c r="G10" s="69"/>
    </row>
    <row r="11" spans="2:7" ht="20.100000000000001" customHeight="1" x14ac:dyDescent="0.2">
      <c r="B11" s="65" t="s">
        <v>188</v>
      </c>
      <c r="C11" s="66" t="s">
        <v>97</v>
      </c>
      <c r="D11" s="67">
        <v>93065</v>
      </c>
      <c r="E11" s="68" t="s">
        <v>174</v>
      </c>
      <c r="F11" s="68" t="s">
        <v>177</v>
      </c>
      <c r="G11" s="69"/>
    </row>
    <row r="12" spans="2:7" ht="20.100000000000001" customHeight="1" x14ac:dyDescent="0.2">
      <c r="B12" s="65" t="s">
        <v>189</v>
      </c>
      <c r="C12" s="66" t="s">
        <v>104</v>
      </c>
      <c r="D12" s="67" t="s">
        <v>105</v>
      </c>
      <c r="E12" s="68" t="s">
        <v>172</v>
      </c>
      <c r="F12" s="68" t="s">
        <v>177</v>
      </c>
      <c r="G12" s="69" t="s">
        <v>175</v>
      </c>
    </row>
    <row r="13" spans="2:7" ht="20.100000000000001" customHeight="1" x14ac:dyDescent="0.2">
      <c r="B13" s="65" t="s">
        <v>190</v>
      </c>
      <c r="C13" s="66" t="s">
        <v>107</v>
      </c>
      <c r="D13" s="67">
        <v>93561</v>
      </c>
      <c r="E13" s="68" t="s">
        <v>175</v>
      </c>
      <c r="F13" s="68" t="s">
        <v>177</v>
      </c>
      <c r="G13" s="69"/>
    </row>
    <row r="14" spans="2:7" ht="20.100000000000001" customHeight="1" x14ac:dyDescent="0.2">
      <c r="B14" s="65" t="s">
        <v>191</v>
      </c>
      <c r="C14" s="66" t="s">
        <v>109</v>
      </c>
      <c r="D14" s="67" t="s">
        <v>110</v>
      </c>
      <c r="E14" s="68" t="s">
        <v>173</v>
      </c>
      <c r="F14" s="68" t="s">
        <v>177</v>
      </c>
      <c r="G14" s="69"/>
    </row>
    <row r="15" spans="2:7" ht="20.100000000000001" customHeight="1" x14ac:dyDescent="0.2">
      <c r="B15" s="65" t="s">
        <v>192</v>
      </c>
      <c r="C15" s="70" t="s">
        <v>112</v>
      </c>
      <c r="D15" s="67">
        <v>93555</v>
      </c>
      <c r="E15" s="68" t="s">
        <v>175</v>
      </c>
      <c r="F15" s="68" t="s">
        <v>177</v>
      </c>
      <c r="G15" s="69"/>
    </row>
    <row r="16" spans="2:7" ht="20.100000000000001" customHeight="1" x14ac:dyDescent="0.2">
      <c r="B16" s="65" t="s">
        <v>193</v>
      </c>
      <c r="C16" s="70" t="s">
        <v>114</v>
      </c>
      <c r="D16" s="67">
        <v>93401</v>
      </c>
      <c r="E16" s="68" t="s">
        <v>171</v>
      </c>
      <c r="F16" s="68" t="s">
        <v>178</v>
      </c>
      <c r="G16" s="69" t="s">
        <v>175</v>
      </c>
    </row>
    <row r="17" spans="2:7" ht="20.100000000000001" customHeight="1" x14ac:dyDescent="0.2">
      <c r="B17" s="65" t="s">
        <v>194</v>
      </c>
      <c r="C17" s="70" t="s">
        <v>116</v>
      </c>
      <c r="D17" s="67">
        <v>93454</v>
      </c>
      <c r="E17" s="68" t="s">
        <v>170</v>
      </c>
      <c r="F17" s="68" t="s">
        <v>177</v>
      </c>
      <c r="G17" s="69" t="s">
        <v>175</v>
      </c>
    </row>
    <row r="18" spans="2:7" ht="20.100000000000001" customHeight="1" x14ac:dyDescent="0.2">
      <c r="B18" s="65" t="s">
        <v>195</v>
      </c>
      <c r="C18" s="70" t="s">
        <v>118</v>
      </c>
      <c r="D18" s="67">
        <v>93003</v>
      </c>
      <c r="E18" s="68" t="s">
        <v>174</v>
      </c>
      <c r="F18" s="68" t="s">
        <v>177</v>
      </c>
      <c r="G18" s="69" t="s">
        <v>175</v>
      </c>
    </row>
    <row r="19" spans="2:7" ht="20.100000000000001" customHeight="1" x14ac:dyDescent="0.2">
      <c r="B19" s="65" t="s">
        <v>196</v>
      </c>
      <c r="C19" s="66" t="s">
        <v>120</v>
      </c>
      <c r="D19" s="67">
        <v>93420</v>
      </c>
      <c r="E19" s="68" t="s">
        <v>171</v>
      </c>
      <c r="F19" s="68"/>
      <c r="G19" s="69"/>
    </row>
    <row r="20" spans="2:7" ht="20.100000000000001" customHeight="1" x14ac:dyDescent="0.2">
      <c r="B20" s="65" t="s">
        <v>197</v>
      </c>
      <c r="C20" s="70" t="s">
        <v>122</v>
      </c>
      <c r="D20" s="67">
        <v>93422</v>
      </c>
      <c r="E20" s="68" t="s">
        <v>174</v>
      </c>
      <c r="F20" s="68" t="s">
        <v>177</v>
      </c>
      <c r="G20" s="69"/>
    </row>
    <row r="21" spans="2:7" ht="20.100000000000001" customHeight="1" x14ac:dyDescent="0.2">
      <c r="B21" s="65" t="s">
        <v>198</v>
      </c>
      <c r="C21" s="70" t="s">
        <v>124</v>
      </c>
      <c r="D21" s="67">
        <v>93436</v>
      </c>
      <c r="E21" s="68" t="s">
        <v>175</v>
      </c>
      <c r="F21" s="68" t="s">
        <v>177</v>
      </c>
      <c r="G21" s="69"/>
    </row>
    <row r="22" spans="2:7" ht="20.100000000000001" customHeight="1" x14ac:dyDescent="0.2">
      <c r="B22" s="65" t="s">
        <v>199</v>
      </c>
      <c r="C22" s="66" t="s">
        <v>126</v>
      </c>
      <c r="D22" s="67">
        <v>93446</v>
      </c>
      <c r="E22" s="68" t="s">
        <v>171</v>
      </c>
      <c r="F22" s="68" t="s">
        <v>177</v>
      </c>
      <c r="G22" s="69"/>
    </row>
    <row r="23" spans="2:7" ht="20.100000000000001" customHeight="1" x14ac:dyDescent="0.2">
      <c r="B23" s="65" t="s">
        <v>200</v>
      </c>
      <c r="C23" s="66" t="s">
        <v>128</v>
      </c>
      <c r="D23" s="67">
        <v>93449</v>
      </c>
      <c r="E23" s="68" t="s">
        <v>171</v>
      </c>
      <c r="F23" s="68" t="s">
        <v>177</v>
      </c>
      <c r="G23" s="69"/>
    </row>
    <row r="24" spans="2:7" ht="20.100000000000001" customHeight="1" x14ac:dyDescent="0.2">
      <c r="B24" s="65" t="s">
        <v>201</v>
      </c>
      <c r="C24" s="70" t="s">
        <v>130</v>
      </c>
      <c r="D24" s="67">
        <v>93001</v>
      </c>
      <c r="E24" s="68" t="s">
        <v>174</v>
      </c>
      <c r="F24" s="68" t="s">
        <v>177</v>
      </c>
      <c r="G24" s="69"/>
    </row>
    <row r="25" spans="2:7" ht="20.100000000000001" customHeight="1" x14ac:dyDescent="0.2">
      <c r="B25" s="65" t="s">
        <v>202</v>
      </c>
      <c r="C25" s="71" t="s">
        <v>162</v>
      </c>
      <c r="D25" s="67" t="s">
        <v>163</v>
      </c>
      <c r="E25" s="68" t="s">
        <v>176</v>
      </c>
      <c r="F25" s="68" t="s">
        <v>170</v>
      </c>
      <c r="G25" s="69" t="s">
        <v>175</v>
      </c>
    </row>
    <row r="26" spans="2:7" ht="20.100000000000001" customHeight="1" x14ac:dyDescent="0.2">
      <c r="B26" s="65" t="s">
        <v>203</v>
      </c>
      <c r="C26" s="71" t="s">
        <v>165</v>
      </c>
      <c r="D26" s="67" t="s">
        <v>166</v>
      </c>
      <c r="E26" s="68" t="s">
        <v>176</v>
      </c>
      <c r="F26" s="68" t="s">
        <v>170</v>
      </c>
      <c r="G26" s="69"/>
    </row>
    <row r="27" spans="2:7" ht="20.100000000000001" customHeight="1" thickBot="1" x14ac:dyDescent="0.25">
      <c r="B27" s="72" t="s">
        <v>204</v>
      </c>
      <c r="C27" s="73" t="s">
        <v>168</v>
      </c>
      <c r="D27" s="74" t="s">
        <v>169</v>
      </c>
      <c r="E27" s="75" t="s">
        <v>176</v>
      </c>
      <c r="F27" s="75" t="s">
        <v>170</v>
      </c>
      <c r="G27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US Postal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USPS</dc:creator>
  <cp:lastModifiedBy>USPS</cp:lastModifiedBy>
  <cp:lastPrinted>2020-11-24T20:49:51Z</cp:lastPrinted>
  <dcterms:created xsi:type="dcterms:W3CDTF">2020-11-24T20:47:55Z</dcterms:created>
  <dcterms:modified xsi:type="dcterms:W3CDTF">2020-11-24T21:37:59Z</dcterms:modified>
</cp:coreProperties>
</file>