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5" windowWidth="17385" windowHeight="12135" activeTab="0"/>
  </bookViews>
  <sheets>
    <sheet name="A1-1" sheetId="1" r:id="rId1"/>
    <sheet name="A1-2" sheetId="2" r:id="rId2"/>
    <sheet name="A1-3" sheetId="3" r:id="rId3"/>
  </sheets>
  <definedNames>
    <definedName name="_xlnm.Print_Area" localSheetId="0">'A1-1'!$A$1:$G$16</definedName>
    <definedName name="_xlnm.Print_Area" localSheetId="1">'A1-2'!$A$1:$O$18</definedName>
    <definedName name="_xlnm.Print_Area" localSheetId="2">'A1-3'!$A$1:$E$42</definedName>
  </definedNames>
  <calcPr fullCalcOnLoad="1"/>
</workbook>
</file>

<file path=xl/sharedStrings.xml><?xml version="1.0" encoding="utf-8"?>
<sst xmlns="http://schemas.openxmlformats.org/spreadsheetml/2006/main" count="203" uniqueCount="169">
  <si>
    <t>Sector</t>
  </si>
  <si>
    <t>Percentage of Total Domestic Mail</t>
  </si>
  <si>
    <t>Pieces Per Household Per Week</t>
  </si>
  <si>
    <t>1987</t>
  </si>
  <si>
    <t>Household-to-household</t>
  </si>
  <si>
    <t>4.8</t>
  </si>
  <si>
    <t>2.9</t>
  </si>
  <si>
    <t>1.6</t>
  </si>
  <si>
    <t>6.4</t>
  </si>
  <si>
    <t>2.1</t>
  </si>
  <si>
    <t>Nonhousehold-to-household</t>
  </si>
  <si>
    <t>55.5</t>
  </si>
  <si>
    <t>18.5</t>
  </si>
  <si>
    <t>0.5</t>
  </si>
  <si>
    <t>0.4</t>
  </si>
  <si>
    <t>Unknown incoming</t>
  </si>
  <si>
    <t>0.3</t>
  </si>
  <si>
    <t>-</t>
  </si>
  <si>
    <t>0.1</t>
  </si>
  <si>
    <t>Unknown outgoing</t>
  </si>
  <si>
    <t>1.0</t>
  </si>
  <si>
    <t xml:space="preserve">   Total Household Mail</t>
  </si>
  <si>
    <t>69.1</t>
  </si>
  <si>
    <t>23.0</t>
  </si>
  <si>
    <t>Nonhousehold-to-nonhousehold</t>
  </si>
  <si>
    <t>30.9</t>
  </si>
  <si>
    <t>42.1</t>
  </si>
  <si>
    <t xml:space="preserve">   Total</t>
  </si>
  <si>
    <t>100.0</t>
  </si>
  <si>
    <t xml:space="preserve">- </t>
  </si>
  <si>
    <t>Class</t>
  </si>
  <si>
    <t>Percent of Total Pieces Per Week</t>
  </si>
  <si>
    <t>8.64</t>
  </si>
  <si>
    <t>Periodicals</t>
  </si>
  <si>
    <t>8.2</t>
  </si>
  <si>
    <t>1.69</t>
  </si>
  <si>
    <t>47.6</t>
  </si>
  <si>
    <t>9.77</t>
  </si>
  <si>
    <t>0.06</t>
  </si>
  <si>
    <t>1.8</t>
  </si>
  <si>
    <t>3.2</t>
  </si>
  <si>
    <t>0.36</t>
  </si>
  <si>
    <t>20.52</t>
  </si>
  <si>
    <t>Content</t>
  </si>
  <si>
    <t>NON-ADVERTISING</t>
  </si>
  <si>
    <t>Personal</t>
  </si>
  <si>
    <t>7.5</t>
  </si>
  <si>
    <t>12.5</t>
  </si>
  <si>
    <t>4.2</t>
  </si>
  <si>
    <t>ADVERTISING</t>
  </si>
  <si>
    <t>First-Class advertising only</t>
  </si>
  <si>
    <t>4.7</t>
  </si>
  <si>
    <t>6.7</t>
  </si>
  <si>
    <t>First-Class advertising enclosed</t>
  </si>
  <si>
    <t>5.5</t>
  </si>
  <si>
    <t>1.2</t>
  </si>
  <si>
    <t>2.4</t>
  </si>
  <si>
    <t>First-Class requests for donations</t>
  </si>
  <si>
    <t>30.7</t>
  </si>
  <si>
    <t xml:space="preserve">   Total Advertising With Request For Donations</t>
  </si>
  <si>
    <t>48.6</t>
  </si>
  <si>
    <t xml:space="preserve">   (not including Periodicals)</t>
  </si>
  <si>
    <t xml:space="preserve">   Total Advertising Without Request For Donations</t>
  </si>
  <si>
    <t>44.5</t>
  </si>
  <si>
    <t>Newspapers</t>
  </si>
  <si>
    <t>Magazines</t>
  </si>
  <si>
    <t xml:space="preserve">   Total Advertising (including Periodicals)</t>
  </si>
  <si>
    <t>56.2</t>
  </si>
  <si>
    <t>OTHER:</t>
  </si>
  <si>
    <t>3.7</t>
  </si>
  <si>
    <t>Federal Government</t>
  </si>
  <si>
    <t>1.7</t>
  </si>
  <si>
    <t>International</t>
  </si>
  <si>
    <t>105.5</t>
  </si>
  <si>
    <t>20.5</t>
  </si>
  <si>
    <t>First-Class business invitations announcements</t>
  </si>
  <si>
    <t>Financial Statements</t>
  </si>
  <si>
    <r>
      <t>Other</t>
    </r>
    <r>
      <rPr>
        <vertAlign val="superscript"/>
        <sz val="10"/>
        <rFont val="Futura Lt BT"/>
        <family val="2"/>
      </rPr>
      <t xml:space="preserve"> 2</t>
    </r>
  </si>
  <si>
    <r>
      <t xml:space="preserve">   Total</t>
    </r>
    <r>
      <rPr>
        <vertAlign val="superscript"/>
        <sz val="10"/>
        <rFont val="Futura Lt BT"/>
        <family val="2"/>
      </rPr>
      <t xml:space="preserve"> 3</t>
    </r>
  </si>
  <si>
    <r>
      <t>Pieces per household per week</t>
    </r>
    <r>
      <rPr>
        <vertAlign val="superscript"/>
        <sz val="10"/>
        <rFont val="Futura Lt BT"/>
        <family val="2"/>
      </rPr>
      <t xml:space="preserve"> 4</t>
    </r>
  </si>
  <si>
    <r>
      <t>Bills</t>
    </r>
    <r>
      <rPr>
        <vertAlign val="superscript"/>
        <sz val="10"/>
        <rFont val="Futura Lt BT"/>
        <family val="2"/>
      </rPr>
      <t xml:space="preserve"> 5</t>
    </r>
  </si>
  <si>
    <r>
      <t xml:space="preserve">1 </t>
    </r>
    <r>
      <rPr>
        <sz val="10"/>
        <rFont val="Futura Lt BT"/>
        <family val="2"/>
      </rPr>
      <t xml:space="preserve">Does not include packages or expedited mail. </t>
    </r>
  </si>
  <si>
    <r>
      <t xml:space="preserve">2 </t>
    </r>
    <r>
      <rPr>
        <sz val="10"/>
        <rFont val="Futura Lt BT"/>
        <family val="2"/>
      </rPr>
      <t>Mostly other First-Class.</t>
    </r>
  </si>
  <si>
    <r>
      <t xml:space="preserve">5 </t>
    </r>
    <r>
      <rPr>
        <sz val="10"/>
        <rFont val="Futura Lt BT"/>
        <family val="2"/>
      </rPr>
      <t>Includes credit card statement/bill.</t>
    </r>
  </si>
  <si>
    <t>YEAR</t>
  </si>
  <si>
    <t>_TYPE_</t>
  </si>
  <si>
    <t>_FREQ_</t>
  </si>
  <si>
    <t>S1P</t>
  </si>
  <si>
    <t>S2P</t>
  </si>
  <si>
    <t>S3P</t>
  </si>
  <si>
    <t>S4P</t>
  </si>
  <si>
    <t>S5P</t>
  </si>
  <si>
    <t>S6P</t>
  </si>
  <si>
    <t>S1M</t>
  </si>
  <si>
    <t>S2M</t>
  </si>
  <si>
    <t>S3M</t>
  </si>
  <si>
    <t>S4M</t>
  </si>
  <si>
    <t>S5M</t>
  </si>
  <si>
    <t>_NAME_</t>
  </si>
  <si>
    <t>COL1</t>
  </si>
  <si>
    <t>COL2</t>
  </si>
  <si>
    <t>A12ROW</t>
  </si>
  <si>
    <t>COUNT</t>
  </si>
  <si>
    <t>PERCENT</t>
  </si>
  <si>
    <t>FIRST-CLASS</t>
  </si>
  <si>
    <t>PERIODICALS</t>
  </si>
  <si>
    <t>STANDARD</t>
  </si>
  <si>
    <t>PACKAGE SERVICES</t>
  </si>
  <si>
    <t>GOVERNMENT</t>
  </si>
  <si>
    <t>_LABEL_</t>
  </si>
  <si>
    <t>A13ROW1</t>
  </si>
  <si>
    <t>PERSONAL</t>
  </si>
  <si>
    <t>A13ROW2</t>
  </si>
  <si>
    <t>BILLS</t>
  </si>
  <si>
    <t>A13ROW3</t>
  </si>
  <si>
    <t>FINANCIAL STATEMENTS</t>
  </si>
  <si>
    <t>A13ROW4</t>
  </si>
  <si>
    <t>FC AD ONLY</t>
  </si>
  <si>
    <t>A13ROW5</t>
  </si>
  <si>
    <t>FC AD ENCLOSED</t>
  </si>
  <si>
    <t>A13ROW6</t>
  </si>
  <si>
    <t>FC BUS INV/ANN</t>
  </si>
  <si>
    <t>A13ROW7</t>
  </si>
  <si>
    <t>FC REQ FOR DONATIONS</t>
  </si>
  <si>
    <t>A13ROW8</t>
  </si>
  <si>
    <t>STD AD</t>
  </si>
  <si>
    <t>A13ROW9</t>
  </si>
  <si>
    <t>STD REQ</t>
  </si>
  <si>
    <t>A13ROW10</t>
  </si>
  <si>
    <t>STD NONP AD</t>
  </si>
  <si>
    <t>A13ROW11</t>
  </si>
  <si>
    <t>STD NONP REQ</t>
  </si>
  <si>
    <t>A13ROW12</t>
  </si>
  <si>
    <t>NEWS</t>
  </si>
  <si>
    <t>A13ROW13</t>
  </si>
  <si>
    <t>MAG</t>
  </si>
  <si>
    <t>A13ROW14</t>
  </si>
  <si>
    <t>OTH STD MAIL</t>
  </si>
  <si>
    <t>A13ROW15</t>
  </si>
  <si>
    <t>OTH STD NONP</t>
  </si>
  <si>
    <t>A13ROW16</t>
  </si>
  <si>
    <t>FED GOVT</t>
  </si>
  <si>
    <t>A13ROW17</t>
  </si>
  <si>
    <t>INTERNATIONAL</t>
  </si>
  <si>
    <t>A13ROW18</t>
  </si>
  <si>
    <t>OTHER</t>
  </si>
  <si>
    <t>TOTSUM</t>
  </si>
  <si>
    <t>TOTMN01</t>
  </si>
  <si>
    <t>TOTMN02</t>
  </si>
  <si>
    <t>2011</t>
  </si>
  <si>
    <t>2012</t>
  </si>
  <si>
    <t>Table A1-1 
Total Domestic Mail Originating in Households and Nonhouseholds Postal Fiscal Years 1987, 2011 and 2012 (Diary Data)</t>
  </si>
  <si>
    <t>Table A1-2
Mail Received by Households by Class Postal Fiscal Years 1987, 2011, and 2012 (Diary Data)</t>
  </si>
  <si>
    <r>
      <t>Table A1-3
Total Mail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Overview: Content of Mail Received by Households (Percentage of Pieces) Postal Fiscal Years 1987, 2011 and 2012 (Diary Data)</t>
    </r>
  </si>
  <si>
    <t>Standard Mail advertising</t>
  </si>
  <si>
    <t>Standard Mail requests</t>
  </si>
  <si>
    <r>
      <t>Other Standard Mail</t>
    </r>
    <r>
      <rPr>
        <vertAlign val="superscript"/>
        <sz val="10"/>
        <rFont val="Futura Lt BT"/>
        <family val="2"/>
      </rPr>
      <t xml:space="preserve"> 6</t>
    </r>
  </si>
  <si>
    <r>
      <t>Other Standard Mail nonprofit</t>
    </r>
    <r>
      <rPr>
        <vertAlign val="superscript"/>
        <sz val="10"/>
        <rFont val="Futura Lt BT"/>
        <family val="2"/>
      </rPr>
      <t xml:space="preserve"> 6</t>
    </r>
  </si>
  <si>
    <r>
      <t xml:space="preserve">4 </t>
    </r>
    <r>
      <rPr>
        <sz val="10"/>
        <rFont val="Futura Lt BT"/>
        <family val="2"/>
      </rPr>
      <t>Excludes</t>
    </r>
    <r>
      <rPr>
        <vertAlign val="superscript"/>
        <sz val="10"/>
        <rFont val="Futura Lt BT"/>
        <family val="2"/>
      </rPr>
      <t xml:space="preserve"> </t>
    </r>
    <r>
      <rPr>
        <sz val="10"/>
        <rFont val="Futura Lt BT"/>
        <family val="2"/>
      </rPr>
      <t>First-Class advertising enclosed.</t>
    </r>
  </si>
  <si>
    <r>
      <t xml:space="preserve">3 </t>
    </r>
    <r>
      <rPr>
        <sz val="10"/>
        <rFont val="Futura Lt BT"/>
        <family val="2"/>
      </rPr>
      <t>Equals more than 100% because it includes First-Class advertising enclosed.</t>
    </r>
  </si>
  <si>
    <r>
      <t xml:space="preserve">6 </t>
    </r>
    <r>
      <rPr>
        <sz val="10"/>
        <rFont val="Futura Lt BT"/>
        <family val="2"/>
      </rPr>
      <t>Request for donations is a separate category under advertising.</t>
    </r>
  </si>
  <si>
    <t>Standard Mail nonprofit advertising</t>
  </si>
  <si>
    <t>Standard Mail nonprofit requests</t>
  </si>
  <si>
    <t>Household-to-nonhousehold</t>
  </si>
  <si>
    <r>
      <t>First-Class</t>
    </r>
    <r>
      <rPr>
        <vertAlign val="superscript"/>
        <sz val="10"/>
        <rFont val="Futura Lt BT"/>
        <family val="2"/>
      </rPr>
      <t xml:space="preserve"> </t>
    </r>
  </si>
  <si>
    <r>
      <t>Standard Mail</t>
    </r>
    <r>
      <rPr>
        <vertAlign val="superscript"/>
        <sz val="10"/>
        <rFont val="Futura Lt BT"/>
        <family val="2"/>
      </rPr>
      <t xml:space="preserve"> </t>
    </r>
  </si>
  <si>
    <r>
      <t>Package Services</t>
    </r>
    <r>
      <rPr>
        <vertAlign val="superscript"/>
        <sz val="10"/>
        <rFont val="Futura Lt BT"/>
        <family val="2"/>
      </rPr>
      <t xml:space="preserve"> </t>
    </r>
  </si>
  <si>
    <r>
      <t>Government</t>
    </r>
    <r>
      <rPr>
        <vertAlign val="superscript"/>
        <sz val="10"/>
        <rFont val="Futura Lt BT"/>
        <family val="2"/>
      </rPr>
      <t xml:space="preserve"> 1</t>
    </r>
  </si>
  <si>
    <r>
      <rPr>
        <vertAlign val="superscript"/>
        <sz val="10"/>
        <rFont val="Futura Lt BT"/>
        <family val="2"/>
      </rPr>
      <t>1</t>
    </r>
    <r>
      <rPr>
        <sz val="10"/>
        <rFont val="Futura Lt BT"/>
        <family val="2"/>
      </rPr>
      <t xml:space="preserve"> Includes Government Mail from First-Class Letters, Standard Mail, USPS-Delivered Packages and Unaddressed Material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</si>
</sst>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Md BT"/>
      <family val="2"/>
    </font>
    <font>
      <vertAlign val="superscript"/>
      <sz val="10"/>
      <name val="Futura Lt BT"/>
      <family val="2"/>
    </font>
    <font>
      <b/>
      <vertAlign val="superscript"/>
      <sz val="10"/>
      <name val="Futura Md BT"/>
      <family val="2"/>
    </font>
    <font>
      <sz val="7"/>
      <name val="Futura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65" fontId="1" fillId="0" borderId="0" xfId="59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0" fontId="6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6" sqref="A16"/>
    </sheetView>
  </sheetViews>
  <sheetFormatPr defaultColWidth="9.140625" defaultRowHeight="16.5" customHeight="1"/>
  <cols>
    <col min="1" max="1" width="28.28125" style="2" bestFit="1" customWidth="1"/>
    <col min="2" max="7" width="14.28125" style="2" customWidth="1"/>
    <col min="8" max="9" width="9.140625" style="2" customWidth="1"/>
    <col min="10" max="12" width="9.140625" style="29" hidden="1" customWidth="1"/>
    <col min="13" max="13" width="9.140625" style="2" customWidth="1"/>
    <col min="14" max="16384" width="9.140625" style="2" customWidth="1"/>
  </cols>
  <sheetData>
    <row r="1" spans="1:12" ht="12.75" customHeight="1">
      <c r="A1" s="49" t="s">
        <v>151</v>
      </c>
      <c r="B1" s="50"/>
      <c r="C1" s="50"/>
      <c r="D1" s="50"/>
      <c r="E1" s="50"/>
      <c r="F1" s="50"/>
      <c r="G1" s="50"/>
      <c r="J1" s="29" t="s">
        <v>98</v>
      </c>
      <c r="K1" s="29" t="s">
        <v>99</v>
      </c>
      <c r="L1" s="29" t="s">
        <v>100</v>
      </c>
    </row>
    <row r="2" spans="1:12" ht="12.75" customHeight="1">
      <c r="A2" s="50"/>
      <c r="B2" s="50"/>
      <c r="C2" s="50"/>
      <c r="D2" s="50"/>
      <c r="E2" s="50"/>
      <c r="F2" s="50"/>
      <c r="G2" s="50"/>
      <c r="J2" s="29" t="s">
        <v>87</v>
      </c>
      <c r="K2" s="39">
        <v>2.7103854682</v>
      </c>
      <c r="L2" s="39">
        <v>2.7904133551</v>
      </c>
    </row>
    <row r="3" spans="10:12" ht="12.75" customHeight="1">
      <c r="J3" s="29" t="s">
        <v>88</v>
      </c>
      <c r="K3" s="39">
        <v>6.0195626943</v>
      </c>
      <c r="L3" s="39">
        <v>5.8014144618</v>
      </c>
    </row>
    <row r="4" spans="1:12" ht="12.75" customHeight="1">
      <c r="A4" s="1"/>
      <c r="B4" s="1"/>
      <c r="C4" s="1"/>
      <c r="D4" s="1"/>
      <c r="E4" s="1"/>
      <c r="F4" s="1"/>
      <c r="G4" s="1"/>
      <c r="H4" s="1"/>
      <c r="J4" s="29" t="s">
        <v>89</v>
      </c>
      <c r="K4" s="39">
        <v>71.796607254</v>
      </c>
      <c r="L4" s="39">
        <v>71.674018493</v>
      </c>
    </row>
    <row r="5" spans="1:12" ht="16.5" customHeight="1">
      <c r="A5" s="40" t="s">
        <v>0</v>
      </c>
      <c r="B5" s="43" t="s">
        <v>1</v>
      </c>
      <c r="C5" s="44"/>
      <c r="D5" s="45"/>
      <c r="E5" s="43" t="s">
        <v>2</v>
      </c>
      <c r="F5" s="44"/>
      <c r="G5" s="45"/>
      <c r="H5" s="1"/>
      <c r="J5" s="29" t="s">
        <v>90</v>
      </c>
      <c r="K5" s="39">
        <v>0.8476066565</v>
      </c>
      <c r="L5" s="39">
        <v>0.5743549149</v>
      </c>
    </row>
    <row r="6" spans="1:12" ht="16.5" customHeight="1">
      <c r="A6" s="41"/>
      <c r="B6" s="46"/>
      <c r="C6" s="47"/>
      <c r="D6" s="48"/>
      <c r="E6" s="46"/>
      <c r="F6" s="47"/>
      <c r="G6" s="48"/>
      <c r="H6" s="1"/>
      <c r="J6" s="29" t="s">
        <v>91</v>
      </c>
      <c r="K6" s="39">
        <v>1.456949798</v>
      </c>
      <c r="L6" s="39">
        <v>1.661598225</v>
      </c>
    </row>
    <row r="7" spans="1:12" ht="16.5" customHeight="1">
      <c r="A7" s="42"/>
      <c r="B7" s="38">
        <v>1987</v>
      </c>
      <c r="C7" s="38" t="s">
        <v>149</v>
      </c>
      <c r="D7" s="38" t="s">
        <v>150</v>
      </c>
      <c r="E7" s="38" t="s">
        <v>3</v>
      </c>
      <c r="F7" s="38" t="s">
        <v>149</v>
      </c>
      <c r="G7" s="38" t="s">
        <v>150</v>
      </c>
      <c r="H7" s="3"/>
      <c r="J7" s="29" t="s">
        <v>92</v>
      </c>
      <c r="K7" s="39">
        <v>17.168888129</v>
      </c>
      <c r="L7" s="39">
        <v>17.49820055</v>
      </c>
    </row>
    <row r="8" spans="1:12" ht="16.5" customHeight="1">
      <c r="A8" s="4" t="s">
        <v>4</v>
      </c>
      <c r="B8" s="5" t="s">
        <v>5</v>
      </c>
      <c r="C8" s="6">
        <f>K2</f>
        <v>2.7103854682</v>
      </c>
      <c r="D8" s="6">
        <f aca="true" t="shared" si="0" ref="C8:D12">L2</f>
        <v>2.7904133551</v>
      </c>
      <c r="E8" s="5" t="s">
        <v>7</v>
      </c>
      <c r="F8" s="6">
        <f>K8/52</f>
        <v>0.7367714553653847</v>
      </c>
      <c r="G8" s="6">
        <f aca="true" t="shared" si="1" ref="F8:G12">L8/52</f>
        <v>0.706135907346154</v>
      </c>
      <c r="H8" s="3"/>
      <c r="J8" s="29" t="s">
        <v>93</v>
      </c>
      <c r="K8" s="39">
        <v>38.312115679</v>
      </c>
      <c r="L8" s="39">
        <v>36.719067182</v>
      </c>
    </row>
    <row r="9" spans="1:12" ht="16.5" customHeight="1">
      <c r="A9" s="4" t="s">
        <v>163</v>
      </c>
      <c r="B9" s="5" t="s">
        <v>8</v>
      </c>
      <c r="C9" s="6">
        <f t="shared" si="0"/>
        <v>6.0195626943</v>
      </c>
      <c r="D9" s="6">
        <f t="shared" si="0"/>
        <v>5.8014144618</v>
      </c>
      <c r="E9" s="5" t="s">
        <v>9</v>
      </c>
      <c r="F9" s="6">
        <f t="shared" si="1"/>
        <v>1.6363141033076922</v>
      </c>
      <c r="G9" s="6">
        <f t="shared" si="1"/>
        <v>1.4680932691923076</v>
      </c>
      <c r="H9" s="3"/>
      <c r="J9" s="29" t="s">
        <v>94</v>
      </c>
      <c r="K9" s="39">
        <v>85.088333372</v>
      </c>
      <c r="L9" s="39">
        <v>76.340849998</v>
      </c>
    </row>
    <row r="10" spans="1:12" ht="16.5" customHeight="1">
      <c r="A10" s="4" t="s">
        <v>10</v>
      </c>
      <c r="B10" s="5" t="s">
        <v>11</v>
      </c>
      <c r="C10" s="6">
        <f t="shared" si="0"/>
        <v>71.796607254</v>
      </c>
      <c r="D10" s="6">
        <f t="shared" si="0"/>
        <v>71.674018493</v>
      </c>
      <c r="E10" s="5" t="s">
        <v>12</v>
      </c>
      <c r="F10" s="6">
        <f t="shared" si="1"/>
        <v>19.516667071153847</v>
      </c>
      <c r="G10" s="6">
        <f t="shared" si="1"/>
        <v>18.13767053153846</v>
      </c>
      <c r="H10" s="3"/>
      <c r="J10" s="29" t="s">
        <v>95</v>
      </c>
      <c r="K10" s="39">
        <v>1014.8666877</v>
      </c>
      <c r="L10" s="39">
        <v>943.15886764</v>
      </c>
    </row>
    <row r="11" spans="1:12" ht="16.5" customHeight="1">
      <c r="A11" s="4" t="s">
        <v>15</v>
      </c>
      <c r="B11" s="5" t="s">
        <v>16</v>
      </c>
      <c r="C11" s="6">
        <f t="shared" si="0"/>
        <v>0.8476066565</v>
      </c>
      <c r="D11" s="6">
        <f t="shared" si="0"/>
        <v>0.5743549149</v>
      </c>
      <c r="E11" s="5" t="s">
        <v>18</v>
      </c>
      <c r="F11" s="6">
        <f t="shared" si="1"/>
        <v>0.23040722334615385</v>
      </c>
      <c r="G11" s="6">
        <f t="shared" si="1"/>
        <v>0.14534499995769232</v>
      </c>
      <c r="H11" s="3"/>
      <c r="J11" s="29" t="s">
        <v>96</v>
      </c>
      <c r="K11" s="39">
        <v>11.981175614</v>
      </c>
      <c r="L11" s="39">
        <v>7.5579399978</v>
      </c>
    </row>
    <row r="12" spans="1:12" ht="16.5" customHeight="1">
      <c r="A12" s="4" t="s">
        <v>19</v>
      </c>
      <c r="B12" s="5" t="s">
        <v>20</v>
      </c>
      <c r="C12" s="6">
        <f t="shared" si="0"/>
        <v>1.456949798</v>
      </c>
      <c r="D12" s="6">
        <f t="shared" si="0"/>
        <v>1.661598225</v>
      </c>
      <c r="E12" s="5" t="s">
        <v>16</v>
      </c>
      <c r="F12" s="6">
        <f t="shared" si="1"/>
        <v>0.3960466271923077</v>
      </c>
      <c r="G12" s="6">
        <f t="shared" si="1"/>
        <v>0.4204804166730769</v>
      </c>
      <c r="H12" s="3"/>
      <c r="J12" s="29" t="s">
        <v>97</v>
      </c>
      <c r="K12" s="39">
        <v>20.594424614</v>
      </c>
      <c r="L12" s="39">
        <v>21.864981667</v>
      </c>
    </row>
    <row r="13" spans="1:8" ht="16.5" customHeight="1">
      <c r="A13" s="4" t="s">
        <v>21</v>
      </c>
      <c r="B13" s="5" t="s">
        <v>22</v>
      </c>
      <c r="C13" s="6">
        <f>SUM(C8:C12)</f>
        <v>82.831111871</v>
      </c>
      <c r="D13" s="6">
        <f>SUM(D8:D12)</f>
        <v>82.50179944980002</v>
      </c>
      <c r="E13" s="5" t="s">
        <v>23</v>
      </c>
      <c r="F13" s="6">
        <f>SUM(F8:F12)</f>
        <v>22.516206480365387</v>
      </c>
      <c r="G13" s="6">
        <f>SUM(G8:G12)</f>
        <v>20.87772512470769</v>
      </c>
      <c r="H13" s="3"/>
    </row>
    <row r="14" spans="1:8" ht="16.5" customHeight="1">
      <c r="A14" s="4" t="s">
        <v>24</v>
      </c>
      <c r="B14" s="5" t="s">
        <v>25</v>
      </c>
      <c r="C14" s="6">
        <f>C15-C13</f>
        <v>17.168888128999996</v>
      </c>
      <c r="D14" s="6">
        <f>D15-D13</f>
        <v>17.498200550199982</v>
      </c>
      <c r="E14" s="5" t="s">
        <v>17</v>
      </c>
      <c r="F14" s="6" t="s">
        <v>17</v>
      </c>
      <c r="G14" s="6" t="s">
        <v>17</v>
      </c>
      <c r="H14" s="3"/>
    </row>
    <row r="15" spans="1:8" ht="16.5" customHeight="1">
      <c r="A15" s="4" t="s">
        <v>27</v>
      </c>
      <c r="B15" s="5" t="s">
        <v>28</v>
      </c>
      <c r="C15" s="6">
        <v>100</v>
      </c>
      <c r="D15" s="6">
        <v>100</v>
      </c>
      <c r="E15" s="5" t="s">
        <v>29</v>
      </c>
      <c r="F15" s="6" t="s">
        <v>17</v>
      </c>
      <c r="G15" s="6" t="s">
        <v>17</v>
      </c>
      <c r="H15" s="1"/>
    </row>
    <row r="16" spans="1:8" ht="16.5" customHeight="1">
      <c r="A16" s="37"/>
      <c r="B16" s="1"/>
      <c r="C16" s="1"/>
      <c r="D16" s="1"/>
      <c r="E16" s="1"/>
      <c r="F16" s="1"/>
      <c r="G16" s="1"/>
      <c r="H16" s="1"/>
    </row>
    <row r="17" spans="1:8" ht="12.75">
      <c r="A17" s="20"/>
      <c r="B17" s="1"/>
      <c r="C17" s="1"/>
      <c r="D17" s="1"/>
      <c r="E17" s="1"/>
      <c r="F17" s="1"/>
      <c r="G17" s="1"/>
      <c r="H17" s="1"/>
    </row>
    <row r="18" spans="1:8" ht="12.75">
      <c r="A18" s="20"/>
      <c r="B18" s="1"/>
      <c r="C18" s="1"/>
      <c r="D18" s="1"/>
      <c r="E18" s="1"/>
      <c r="F18" s="1"/>
      <c r="G18" s="1"/>
      <c r="H18" s="1"/>
    </row>
    <row r="19" spans="1:8" ht="12.75">
      <c r="A19" s="20"/>
      <c r="B19" s="1"/>
      <c r="C19" s="1"/>
      <c r="D19" s="1"/>
      <c r="E19" s="1"/>
      <c r="F19" s="1"/>
      <c r="G19" s="1"/>
      <c r="H19" s="1"/>
    </row>
    <row r="20" spans="1:8" ht="16.5" customHeight="1">
      <c r="A20" s="1"/>
      <c r="B20" s="1"/>
      <c r="C20" s="1"/>
      <c r="D20" s="1"/>
      <c r="E20" s="1"/>
      <c r="F20" s="1"/>
      <c r="G20" s="1"/>
      <c r="H20" s="1"/>
    </row>
    <row r="21" spans="1:8" ht="16.5" customHeight="1">
      <c r="A21" s="1"/>
      <c r="B21" s="1"/>
      <c r="C21" s="1"/>
      <c r="D21" s="1"/>
      <c r="E21" s="1"/>
      <c r="F21" s="1"/>
      <c r="G21" s="1"/>
      <c r="H21" s="1"/>
    </row>
    <row r="22" spans="1:8" ht="16.5" customHeight="1">
      <c r="A22" s="1"/>
      <c r="B22" s="1"/>
      <c r="C22" s="1"/>
      <c r="D22" s="1"/>
      <c r="E22" s="1"/>
      <c r="F22" s="1"/>
      <c r="G22" s="1"/>
      <c r="H22" s="1"/>
    </row>
    <row r="23" spans="1:8" ht="16.5" customHeight="1">
      <c r="A23" s="1"/>
      <c r="B23" s="1"/>
      <c r="C23" s="1"/>
      <c r="D23" s="1"/>
      <c r="E23" s="1"/>
      <c r="F23" s="1"/>
      <c r="G23" s="1"/>
      <c r="H23" s="1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</sheetData>
  <sheetProtection/>
  <mergeCells count="4">
    <mergeCell ref="A5:A7"/>
    <mergeCell ref="B5:D6"/>
    <mergeCell ref="E5:G6"/>
    <mergeCell ref="A1:G2"/>
  </mergeCells>
  <printOptions horizontalCentered="1"/>
  <pageMargins left="0.75" right="0.75" top="1" bottom="1" header="0.7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5" sqref="A15"/>
    </sheetView>
  </sheetViews>
  <sheetFormatPr defaultColWidth="9.140625" defaultRowHeight="16.5" customHeight="1"/>
  <cols>
    <col min="1" max="1" width="19.00390625" style="2" customWidth="1"/>
    <col min="2" max="3" width="10.28125" style="2" customWidth="1"/>
    <col min="4" max="4" width="11.140625" style="2" customWidth="1"/>
    <col min="5" max="7" width="10.28125" style="2" customWidth="1"/>
    <col min="8" max="8" width="24.00390625" style="2" customWidth="1"/>
    <col min="9" max="9" width="16.7109375" style="2" customWidth="1"/>
    <col min="10" max="10" width="20.57421875" style="29" hidden="1" customWidth="1"/>
    <col min="11" max="13" width="9.140625" style="29" hidden="1" customWidth="1"/>
    <col min="14" max="15" width="9.140625" style="2" customWidth="1"/>
    <col min="16" max="16384" width="9.140625" style="2" customWidth="1"/>
  </cols>
  <sheetData>
    <row r="1" spans="1:13" ht="12.75" customHeight="1">
      <c r="A1" s="49" t="s">
        <v>152</v>
      </c>
      <c r="B1" s="49"/>
      <c r="C1" s="49"/>
      <c r="D1" s="49"/>
      <c r="E1" s="49"/>
      <c r="F1" s="49"/>
      <c r="G1" s="49"/>
      <c r="H1" s="49"/>
      <c r="I1" s="23"/>
      <c r="J1" s="28" t="s">
        <v>101</v>
      </c>
      <c r="K1" s="28" t="s">
        <v>84</v>
      </c>
      <c r="L1" s="28" t="s">
        <v>102</v>
      </c>
      <c r="M1" s="28" t="s">
        <v>103</v>
      </c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23"/>
      <c r="J2" s="28"/>
      <c r="K2" s="39">
        <v>2011</v>
      </c>
      <c r="L2" s="39">
        <v>0.2962309931</v>
      </c>
      <c r="M2" s="39"/>
    </row>
    <row r="3" spans="10:13" ht="12.75" customHeight="1">
      <c r="J3" s="28"/>
      <c r="K3" s="39">
        <v>2012</v>
      </c>
      <c r="L3" s="39">
        <v>0.2838109743</v>
      </c>
      <c r="M3" s="39"/>
    </row>
    <row r="4" spans="3:13" ht="12.75" customHeight="1">
      <c r="C4" s="7"/>
      <c r="J4" s="28" t="s">
        <v>104</v>
      </c>
      <c r="K4" s="39">
        <v>2011</v>
      </c>
      <c r="L4" s="39">
        <v>7.3646844708</v>
      </c>
      <c r="M4" s="39">
        <v>18.436011312</v>
      </c>
    </row>
    <row r="5" spans="1:13" ht="16.5" customHeight="1">
      <c r="A5" s="40" t="s">
        <v>30</v>
      </c>
      <c r="B5" s="51" t="s">
        <v>31</v>
      </c>
      <c r="C5" s="52"/>
      <c r="D5" s="53"/>
      <c r="E5" s="51" t="s">
        <v>2</v>
      </c>
      <c r="F5" s="52"/>
      <c r="G5" s="53"/>
      <c r="H5" s="1"/>
      <c r="I5" s="1"/>
      <c r="J5" s="28" t="s">
        <v>104</v>
      </c>
      <c r="K5" s="39">
        <v>2012</v>
      </c>
      <c r="L5" s="39">
        <v>6.8862800654</v>
      </c>
      <c r="M5" s="39">
        <v>17.23842178</v>
      </c>
    </row>
    <row r="6" spans="1:13" ht="16.5" customHeight="1">
      <c r="A6" s="41"/>
      <c r="B6" s="54"/>
      <c r="C6" s="55"/>
      <c r="D6" s="56"/>
      <c r="E6" s="54"/>
      <c r="F6" s="55"/>
      <c r="G6" s="56"/>
      <c r="H6" s="1"/>
      <c r="I6" s="1"/>
      <c r="J6" s="28" t="s">
        <v>105</v>
      </c>
      <c r="K6" s="39">
        <v>2011</v>
      </c>
      <c r="L6" s="39">
        <v>0.8712016853</v>
      </c>
      <c r="M6" s="39">
        <v>2.1808787855</v>
      </c>
    </row>
    <row r="7" spans="1:13" ht="16.5" customHeight="1">
      <c r="A7" s="42"/>
      <c r="B7" s="38" t="s">
        <v>3</v>
      </c>
      <c r="C7" s="38" t="s">
        <v>149</v>
      </c>
      <c r="D7" s="38" t="s">
        <v>150</v>
      </c>
      <c r="E7" s="38" t="s">
        <v>3</v>
      </c>
      <c r="F7" s="38" t="s">
        <v>149</v>
      </c>
      <c r="G7" s="38" t="s">
        <v>150</v>
      </c>
      <c r="H7" s="1"/>
      <c r="I7" s="1"/>
      <c r="J7" s="28" t="s">
        <v>105</v>
      </c>
      <c r="K7" s="39">
        <v>2012</v>
      </c>
      <c r="L7" s="39">
        <v>0.8134620314</v>
      </c>
      <c r="M7" s="39">
        <v>2.036339136</v>
      </c>
    </row>
    <row r="8" spans="1:13" ht="16.5" customHeight="1">
      <c r="A8" s="8" t="s">
        <v>164</v>
      </c>
      <c r="B8" s="5" t="s">
        <v>26</v>
      </c>
      <c r="C8" s="6">
        <f>(F8/F$13)*100</f>
        <v>35.635416486532364</v>
      </c>
      <c r="D8" s="6">
        <f>(G8/G$13)*100</f>
        <v>35.71625492032419</v>
      </c>
      <c r="E8" s="6" t="s">
        <v>32</v>
      </c>
      <c r="F8" s="19">
        <f>L4</f>
        <v>7.3646844708</v>
      </c>
      <c r="G8" s="19">
        <f>L5</f>
        <v>6.8862800654</v>
      </c>
      <c r="I8" s="21"/>
      <c r="J8" s="28" t="s">
        <v>106</v>
      </c>
      <c r="K8" s="39">
        <v>2011</v>
      </c>
      <c r="L8" s="39">
        <v>11.688734556</v>
      </c>
      <c r="M8" s="39">
        <v>29.260403939</v>
      </c>
    </row>
    <row r="9" spans="1:13" ht="16.5" customHeight="1">
      <c r="A9" s="8" t="s">
        <v>33</v>
      </c>
      <c r="B9" s="5" t="s">
        <v>34</v>
      </c>
      <c r="C9" s="6">
        <f aca="true" t="shared" si="0" ref="C9:D12">(F9/F$13)*100</f>
        <v>4.215473863479994</v>
      </c>
      <c r="D9" s="6">
        <f t="shared" si="0"/>
        <v>4.219087374541674</v>
      </c>
      <c r="E9" s="6" t="s">
        <v>35</v>
      </c>
      <c r="F9" s="19">
        <f>L6</f>
        <v>0.8712016853</v>
      </c>
      <c r="G9" s="19">
        <f>L7</f>
        <v>0.8134620314</v>
      </c>
      <c r="I9" s="1"/>
      <c r="J9" s="28" t="s">
        <v>106</v>
      </c>
      <c r="K9" s="39">
        <v>2012</v>
      </c>
      <c r="L9" s="39">
        <v>10.815200741</v>
      </c>
      <c r="M9" s="39">
        <v>27.073687134</v>
      </c>
    </row>
    <row r="10" spans="1:13" ht="16.5" customHeight="1">
      <c r="A10" s="8" t="s">
        <v>165</v>
      </c>
      <c r="B10" s="5" t="s">
        <v>36</v>
      </c>
      <c r="C10" s="6">
        <f t="shared" si="0"/>
        <v>56.5581493348535</v>
      </c>
      <c r="D10" s="6">
        <f t="shared" si="0"/>
        <v>56.093923426217415</v>
      </c>
      <c r="E10" s="6" t="s">
        <v>37</v>
      </c>
      <c r="F10" s="19">
        <f>L8</f>
        <v>11.688734556</v>
      </c>
      <c r="G10" s="19">
        <f>L9</f>
        <v>10.815200741</v>
      </c>
      <c r="I10" s="1"/>
      <c r="J10" s="28" t="s">
        <v>107</v>
      </c>
      <c r="K10" s="39">
        <v>2011</v>
      </c>
      <c r="L10" s="39">
        <v>0.0927890862</v>
      </c>
      <c r="M10" s="39">
        <v>0.2322788775</v>
      </c>
    </row>
    <row r="11" spans="1:13" ht="16.5" customHeight="1">
      <c r="A11" s="8" t="s">
        <v>166</v>
      </c>
      <c r="B11" s="5" t="s">
        <v>16</v>
      </c>
      <c r="C11" s="6">
        <f t="shared" si="0"/>
        <v>0.44897751495694027</v>
      </c>
      <c r="D11" s="6">
        <f t="shared" si="0"/>
        <v>0.6373639269089701</v>
      </c>
      <c r="E11" s="6" t="s">
        <v>38</v>
      </c>
      <c r="F11" s="19">
        <f>L10</f>
        <v>0.0927890862</v>
      </c>
      <c r="G11" s="19">
        <f>L11</f>
        <v>0.1228870864</v>
      </c>
      <c r="I11" s="1"/>
      <c r="J11" s="28" t="s">
        <v>107</v>
      </c>
      <c r="K11" s="39">
        <v>2012</v>
      </c>
      <c r="L11" s="39">
        <v>0.1228870864</v>
      </c>
      <c r="M11" s="39">
        <v>0.3076231879</v>
      </c>
    </row>
    <row r="12" spans="1:13" ht="16.5" customHeight="1">
      <c r="A12" s="8" t="s">
        <v>167</v>
      </c>
      <c r="B12" s="5" t="s">
        <v>39</v>
      </c>
      <c r="C12" s="6">
        <f t="shared" si="0"/>
        <v>3.141982800177201</v>
      </c>
      <c r="D12" s="6">
        <f t="shared" si="0"/>
        <v>3.333370352007761</v>
      </c>
      <c r="E12" s="6" t="s">
        <v>41</v>
      </c>
      <c r="F12" s="19">
        <f>L12</f>
        <v>0.6493459097</v>
      </c>
      <c r="G12" s="19">
        <f>L13</f>
        <v>0.642691174</v>
      </c>
      <c r="H12" s="1"/>
      <c r="I12" s="1"/>
      <c r="J12" s="28" t="s">
        <v>108</v>
      </c>
      <c r="K12" s="39">
        <v>2011</v>
      </c>
      <c r="L12" s="39">
        <v>0.6493459097</v>
      </c>
      <c r="M12" s="39">
        <v>1.6255073226</v>
      </c>
    </row>
    <row r="13" spans="1:13" ht="16.5" customHeight="1">
      <c r="A13" s="8" t="s">
        <v>27</v>
      </c>
      <c r="B13" s="5" t="s">
        <v>28</v>
      </c>
      <c r="C13" s="6" t="s">
        <v>28</v>
      </c>
      <c r="D13" s="6" t="s">
        <v>28</v>
      </c>
      <c r="E13" s="6" t="s">
        <v>42</v>
      </c>
      <c r="F13" s="19">
        <f>SUM(F8:F12)</f>
        <v>20.666755708</v>
      </c>
      <c r="G13" s="19">
        <f>SUM(G8:G12)</f>
        <v>19.280521098199998</v>
      </c>
      <c r="H13" s="1"/>
      <c r="I13" s="1"/>
      <c r="J13" s="28" t="s">
        <v>108</v>
      </c>
      <c r="K13" s="39">
        <v>2012</v>
      </c>
      <c r="L13" s="39">
        <v>0.642691174</v>
      </c>
      <c r="M13" s="39">
        <v>1.6088485257</v>
      </c>
    </row>
    <row r="14" spans="1:12" ht="16.5" customHeight="1">
      <c r="A14" s="10" t="s">
        <v>168</v>
      </c>
      <c r="B14" s="1"/>
      <c r="C14" s="1"/>
      <c r="D14" s="1"/>
      <c r="E14" s="1"/>
      <c r="F14" s="1"/>
      <c r="G14" s="1"/>
      <c r="H14" s="1"/>
      <c r="I14" s="1"/>
      <c r="J14" s="30"/>
      <c r="K14" s="30"/>
      <c r="L14" s="30"/>
    </row>
    <row r="15" spans="1:12" ht="16.5" customHeight="1">
      <c r="A15" s="24"/>
      <c r="B15" s="1"/>
      <c r="C15" s="1"/>
      <c r="D15" s="1"/>
      <c r="E15" s="1"/>
      <c r="F15" s="1"/>
      <c r="G15" s="1"/>
      <c r="H15" s="1"/>
      <c r="I15" s="1"/>
      <c r="J15" s="30"/>
      <c r="K15" s="30"/>
      <c r="L15" s="30"/>
    </row>
    <row r="16" spans="1:12" ht="16.5" customHeight="1">
      <c r="A16" s="25"/>
      <c r="B16" s="1"/>
      <c r="C16" s="1"/>
      <c r="D16" s="1"/>
      <c r="E16" s="1"/>
      <c r="F16" s="1"/>
      <c r="G16" s="1"/>
      <c r="H16" s="1"/>
      <c r="I16" s="1"/>
      <c r="J16" s="30"/>
      <c r="K16" s="30"/>
      <c r="L16" s="30"/>
    </row>
    <row r="17" spans="1:12" ht="16.5" customHeight="1">
      <c r="A17" s="25"/>
      <c r="B17" s="1"/>
      <c r="C17" s="1"/>
      <c r="D17" s="1"/>
      <c r="E17" s="1"/>
      <c r="F17" s="1"/>
      <c r="G17" s="1"/>
      <c r="H17" s="1"/>
      <c r="I17" s="1"/>
      <c r="J17" s="30"/>
      <c r="K17" s="30"/>
      <c r="L17" s="30"/>
    </row>
    <row r="18" spans="2:12" ht="16.5" customHeight="1">
      <c r="B18" s="1"/>
      <c r="C18" s="1"/>
      <c r="D18" s="1"/>
      <c r="E18" s="1"/>
      <c r="F18" s="1"/>
      <c r="G18" s="1"/>
      <c r="H18" s="1"/>
      <c r="I18" s="1"/>
      <c r="J18" s="30"/>
      <c r="K18" s="30"/>
      <c r="L18" s="30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30"/>
      <c r="K19" s="30"/>
      <c r="L19" s="30"/>
    </row>
    <row r="20" spans="1:12" ht="16.5" customHeight="1">
      <c r="A20" s="1"/>
      <c r="B20" s="1"/>
      <c r="C20" s="1"/>
      <c r="D20" s="1"/>
      <c r="E20" s="1"/>
      <c r="F20" s="1"/>
      <c r="G20" s="1"/>
      <c r="H20" s="1"/>
      <c r="I20" s="1"/>
      <c r="J20" s="30"/>
      <c r="K20" s="30"/>
      <c r="L20" s="30"/>
    </row>
    <row r="21" spans="1:12" ht="16.5" customHeight="1">
      <c r="A21" s="1"/>
      <c r="B21" s="1"/>
      <c r="C21" s="1"/>
      <c r="D21" s="1"/>
      <c r="E21" s="1"/>
      <c r="F21" s="1"/>
      <c r="G21" s="1"/>
      <c r="H21" s="1"/>
      <c r="I21" s="1"/>
      <c r="J21" s="30"/>
      <c r="K21" s="30"/>
      <c r="L21" s="30"/>
    </row>
    <row r="22" spans="1:12" ht="16.5" customHeight="1">
      <c r="A22" s="1"/>
      <c r="B22" s="1"/>
      <c r="C22" s="1"/>
      <c r="D22" s="1"/>
      <c r="E22" s="1"/>
      <c r="F22" s="1"/>
      <c r="G22" s="1"/>
      <c r="H22" s="1"/>
      <c r="I22" s="1"/>
      <c r="J22" s="28"/>
      <c r="K22" s="28"/>
      <c r="L22" s="30"/>
    </row>
    <row r="23" spans="1:12" ht="16.5" customHeight="1">
      <c r="A23" s="1"/>
      <c r="B23" s="1"/>
      <c r="C23" s="1"/>
      <c r="D23" s="1"/>
      <c r="E23" s="1"/>
      <c r="F23" s="1"/>
      <c r="G23" s="1"/>
      <c r="H23" s="1"/>
      <c r="I23" s="1"/>
      <c r="J23" s="28"/>
      <c r="K23" s="28"/>
      <c r="L23" s="30"/>
    </row>
    <row r="24" spans="1:12" ht="16.5" customHeight="1">
      <c r="A24" s="1"/>
      <c r="B24" s="1"/>
      <c r="C24" s="1"/>
      <c r="D24" s="1"/>
      <c r="E24" s="1"/>
      <c r="F24" s="1"/>
      <c r="G24" s="1"/>
      <c r="H24" s="1"/>
      <c r="I24" s="1"/>
      <c r="J24" s="28"/>
      <c r="K24" s="28"/>
      <c r="L24" s="30"/>
    </row>
    <row r="25" spans="1:12" ht="16.5" customHeight="1">
      <c r="A25" s="1"/>
      <c r="B25" s="1"/>
      <c r="C25" s="1"/>
      <c r="D25" s="1"/>
      <c r="E25" s="1"/>
      <c r="F25" s="1"/>
      <c r="G25" s="1"/>
      <c r="H25" s="1"/>
      <c r="I25" s="1"/>
      <c r="J25" s="28"/>
      <c r="K25" s="28"/>
      <c r="L25" s="30"/>
    </row>
    <row r="26" spans="1:12" ht="16.5" customHeight="1">
      <c r="A26" s="1"/>
      <c r="B26" s="1"/>
      <c r="C26" s="1"/>
      <c r="D26" s="1"/>
      <c r="E26" s="1"/>
      <c r="F26" s="1"/>
      <c r="G26" s="1"/>
      <c r="H26" s="1"/>
      <c r="I26" s="1"/>
      <c r="J26" s="28"/>
      <c r="K26" s="28"/>
      <c r="L26" s="30"/>
    </row>
    <row r="27" spans="1:12" ht="16.5" customHeight="1">
      <c r="A27" s="1"/>
      <c r="B27" s="1"/>
      <c r="C27" s="1"/>
      <c r="D27" s="1"/>
      <c r="E27" s="1"/>
      <c r="F27" s="1"/>
      <c r="G27" s="1"/>
      <c r="H27" s="1"/>
      <c r="I27" s="1"/>
      <c r="J27" s="28"/>
      <c r="K27" s="28"/>
      <c r="L27" s="30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28"/>
      <c r="K28" s="28"/>
      <c r="L28" s="30"/>
    </row>
    <row r="29" spans="1:12" ht="16.5" customHeight="1">
      <c r="A29" s="1"/>
      <c r="B29" s="1"/>
      <c r="C29" s="1"/>
      <c r="D29" s="1"/>
      <c r="E29" s="1"/>
      <c r="F29" s="1"/>
      <c r="G29" s="1"/>
      <c r="H29" s="1"/>
      <c r="I29" s="1"/>
      <c r="J29" s="28"/>
      <c r="K29" s="28"/>
      <c r="L29" s="30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28"/>
      <c r="K30" s="28"/>
      <c r="L30" s="30"/>
    </row>
    <row r="31" spans="1:12" ht="16.5" customHeight="1">
      <c r="A31" s="1"/>
      <c r="B31" s="1"/>
      <c r="C31" s="1"/>
      <c r="D31" s="1"/>
      <c r="E31" s="1"/>
      <c r="F31" s="1"/>
      <c r="G31" s="1"/>
      <c r="H31" s="1"/>
      <c r="I31" s="1"/>
      <c r="J31" s="28"/>
      <c r="K31" s="28"/>
      <c r="L31" s="30"/>
    </row>
    <row r="32" spans="1:12" ht="16.5" customHeight="1">
      <c r="A32" s="1"/>
      <c r="B32" s="1"/>
      <c r="C32" s="1"/>
      <c r="D32" s="1"/>
      <c r="E32" s="1"/>
      <c r="F32" s="1"/>
      <c r="G32" s="1"/>
      <c r="H32" s="1"/>
      <c r="I32" s="1"/>
      <c r="J32" s="28"/>
      <c r="K32" s="28"/>
      <c r="L32" s="30"/>
    </row>
    <row r="33" spans="1:12" ht="16.5" customHeight="1">
      <c r="A33" s="1"/>
      <c r="B33" s="1"/>
      <c r="C33" s="1"/>
      <c r="D33" s="1"/>
      <c r="E33" s="1"/>
      <c r="F33" s="1"/>
      <c r="G33" s="1"/>
      <c r="H33" s="1"/>
      <c r="I33" s="1"/>
      <c r="J33" s="28"/>
      <c r="K33" s="28"/>
      <c r="L33" s="30"/>
    </row>
    <row r="34" spans="1:12" ht="16.5" customHeight="1">
      <c r="A34" s="1"/>
      <c r="B34" s="1"/>
      <c r="C34" s="1"/>
      <c r="D34" s="1"/>
      <c r="E34" s="1"/>
      <c r="F34" s="1"/>
      <c r="G34" s="1"/>
      <c r="H34" s="1"/>
      <c r="I34" s="1"/>
      <c r="J34" s="30"/>
      <c r="K34" s="30"/>
      <c r="L34" s="30"/>
    </row>
    <row r="35" spans="1:12" ht="16.5" customHeight="1">
      <c r="A35" s="1"/>
      <c r="B35" s="1"/>
      <c r="C35" s="1"/>
      <c r="D35" s="1"/>
      <c r="E35" s="1"/>
      <c r="F35" s="1"/>
      <c r="G35" s="1"/>
      <c r="H35" s="1"/>
      <c r="I35" s="1"/>
      <c r="J35" s="30"/>
      <c r="K35" s="30"/>
      <c r="L35" s="30"/>
    </row>
    <row r="36" spans="1:12" ht="16.5" customHeight="1">
      <c r="A36" s="1"/>
      <c r="B36" s="1"/>
      <c r="C36" s="1"/>
      <c r="D36" s="1"/>
      <c r="E36" s="1"/>
      <c r="F36" s="1"/>
      <c r="G36" s="1"/>
      <c r="H36" s="1"/>
      <c r="I36" s="1"/>
      <c r="J36" s="30"/>
      <c r="K36" s="30"/>
      <c r="L36" s="30"/>
    </row>
    <row r="37" spans="1:12" ht="16.5" customHeight="1">
      <c r="A37" s="1"/>
      <c r="B37" s="1"/>
      <c r="C37" s="1"/>
      <c r="D37" s="1"/>
      <c r="E37" s="1"/>
      <c r="F37" s="1"/>
      <c r="G37" s="1"/>
      <c r="H37" s="1"/>
      <c r="I37" s="1"/>
      <c r="J37" s="30"/>
      <c r="K37" s="30"/>
      <c r="L37" s="30"/>
    </row>
    <row r="38" spans="1:12" ht="16.5" customHeight="1">
      <c r="A38" s="1"/>
      <c r="B38" s="1"/>
      <c r="C38" s="1"/>
      <c r="D38" s="1"/>
      <c r="E38" s="1"/>
      <c r="F38" s="1"/>
      <c r="G38" s="1"/>
      <c r="H38" s="1"/>
      <c r="I38" s="1"/>
      <c r="J38" s="30"/>
      <c r="K38" s="30"/>
      <c r="L38" s="30"/>
    </row>
    <row r="39" spans="1:12" ht="16.5" customHeight="1">
      <c r="A39" s="1"/>
      <c r="B39" s="1"/>
      <c r="C39" s="1"/>
      <c r="D39" s="1"/>
      <c r="E39" s="1"/>
      <c r="F39" s="1"/>
      <c r="G39" s="1"/>
      <c r="H39" s="1"/>
      <c r="I39" s="1"/>
      <c r="J39" s="30"/>
      <c r="K39" s="30"/>
      <c r="L39" s="30"/>
    </row>
    <row r="40" spans="1:12" ht="16.5" customHeight="1">
      <c r="A40" s="1"/>
      <c r="B40" s="1"/>
      <c r="C40" s="1"/>
      <c r="D40" s="1"/>
      <c r="E40" s="1"/>
      <c r="F40" s="1"/>
      <c r="G40" s="1"/>
      <c r="H40" s="1"/>
      <c r="I40" s="1"/>
      <c r="J40" s="30"/>
      <c r="K40" s="30"/>
      <c r="L40" s="30"/>
    </row>
    <row r="41" spans="1:12" ht="16.5" customHeight="1">
      <c r="A41" s="1"/>
      <c r="B41" s="1"/>
      <c r="C41" s="1"/>
      <c r="D41" s="1"/>
      <c r="E41" s="1"/>
      <c r="F41" s="1"/>
      <c r="G41" s="1"/>
      <c r="H41" s="1"/>
      <c r="I41" s="1"/>
      <c r="J41" s="30"/>
      <c r="K41" s="30"/>
      <c r="L41" s="30"/>
    </row>
    <row r="42" spans="1:12" ht="16.5" customHeight="1">
      <c r="A42" s="1"/>
      <c r="B42" s="1"/>
      <c r="C42" s="1"/>
      <c r="D42" s="1"/>
      <c r="E42" s="1"/>
      <c r="F42" s="1"/>
      <c r="G42" s="1"/>
      <c r="H42" s="1"/>
      <c r="I42" s="1"/>
      <c r="J42" s="30"/>
      <c r="K42" s="30"/>
      <c r="L42" s="30"/>
    </row>
    <row r="43" spans="1:12" ht="16.5" customHeight="1">
      <c r="A43" s="1"/>
      <c r="B43" s="1"/>
      <c r="C43" s="1"/>
      <c r="D43" s="1"/>
      <c r="E43" s="1"/>
      <c r="F43" s="1"/>
      <c r="G43" s="1"/>
      <c r="H43" s="1"/>
      <c r="I43" s="1"/>
      <c r="J43" s="30"/>
      <c r="K43" s="30"/>
      <c r="L43" s="30"/>
    </row>
    <row r="44" spans="1:12" ht="16.5" customHeight="1">
      <c r="A44" s="1"/>
      <c r="B44" s="1"/>
      <c r="C44" s="1"/>
      <c r="D44" s="1"/>
      <c r="E44" s="1"/>
      <c r="F44" s="1"/>
      <c r="G44" s="1"/>
      <c r="H44" s="1"/>
      <c r="I44" s="1"/>
      <c r="J44" s="30"/>
      <c r="K44" s="30"/>
      <c r="L44" s="30"/>
    </row>
    <row r="45" spans="1:12" ht="16.5" customHeight="1">
      <c r="A45" s="1"/>
      <c r="B45" s="1"/>
      <c r="C45" s="1"/>
      <c r="D45" s="1"/>
      <c r="E45" s="1"/>
      <c r="F45" s="1"/>
      <c r="G45" s="1"/>
      <c r="H45" s="1"/>
      <c r="I45" s="1"/>
      <c r="J45" s="30"/>
      <c r="K45" s="30"/>
      <c r="L45" s="30"/>
    </row>
    <row r="46" spans="1:12" ht="16.5" customHeight="1">
      <c r="A46" s="1"/>
      <c r="B46" s="1"/>
      <c r="C46" s="1"/>
      <c r="D46" s="1"/>
      <c r="E46" s="1"/>
      <c r="F46" s="1"/>
      <c r="G46" s="1"/>
      <c r="H46" s="1"/>
      <c r="I46" s="1"/>
      <c r="J46" s="30"/>
      <c r="K46" s="30"/>
      <c r="L46" s="30"/>
    </row>
    <row r="47" spans="1:12" ht="16.5" customHeight="1">
      <c r="A47" s="1"/>
      <c r="B47" s="1"/>
      <c r="C47" s="1"/>
      <c r="D47" s="1"/>
      <c r="E47" s="1"/>
      <c r="F47" s="1"/>
      <c r="G47" s="1"/>
      <c r="H47" s="1"/>
      <c r="I47" s="1"/>
      <c r="J47" s="30"/>
      <c r="K47" s="30"/>
      <c r="L47" s="30"/>
    </row>
    <row r="48" spans="1:12" ht="16.5" customHeight="1">
      <c r="A48" s="1"/>
      <c r="B48" s="1"/>
      <c r="C48" s="1"/>
      <c r="D48" s="1"/>
      <c r="E48" s="1"/>
      <c r="F48" s="1"/>
      <c r="G48" s="1"/>
      <c r="H48" s="1"/>
      <c r="I48" s="1"/>
      <c r="J48" s="30"/>
      <c r="K48" s="30"/>
      <c r="L48" s="30"/>
    </row>
    <row r="49" spans="1:12" ht="16.5" customHeight="1">
      <c r="A49" s="1"/>
      <c r="B49" s="1"/>
      <c r="C49" s="1"/>
      <c r="D49" s="1"/>
      <c r="E49" s="1"/>
      <c r="F49" s="1"/>
      <c r="G49" s="1"/>
      <c r="H49" s="1"/>
      <c r="I49" s="1"/>
      <c r="J49" s="30"/>
      <c r="K49" s="30"/>
      <c r="L49" s="30"/>
    </row>
    <row r="50" spans="1:12" ht="16.5" customHeight="1">
      <c r="A50" s="1"/>
      <c r="B50" s="1"/>
      <c r="C50" s="1"/>
      <c r="D50" s="1"/>
      <c r="E50" s="1"/>
      <c r="F50" s="1"/>
      <c r="G50" s="1"/>
      <c r="H50" s="1"/>
      <c r="I50" s="1"/>
      <c r="J50" s="30"/>
      <c r="K50" s="30"/>
      <c r="L50" s="30"/>
    </row>
    <row r="51" spans="1:12" ht="16.5" customHeight="1">
      <c r="A51" s="1"/>
      <c r="B51" s="1"/>
      <c r="C51" s="1"/>
      <c r="D51" s="1"/>
      <c r="E51" s="1"/>
      <c r="F51" s="1"/>
      <c r="G51" s="1"/>
      <c r="H51" s="1"/>
      <c r="I51" s="1"/>
      <c r="J51" s="30"/>
      <c r="K51" s="30"/>
      <c r="L51" s="30"/>
    </row>
    <row r="52" spans="1:12" ht="16.5" customHeight="1">
      <c r="A52" s="1"/>
      <c r="B52" s="1"/>
      <c r="C52" s="1"/>
      <c r="D52" s="1"/>
      <c r="E52" s="1"/>
      <c r="F52" s="1"/>
      <c r="G52" s="1"/>
      <c r="H52" s="1"/>
      <c r="I52" s="1"/>
      <c r="J52" s="30"/>
      <c r="K52" s="30"/>
      <c r="L52" s="30"/>
    </row>
    <row r="53" spans="1:12" ht="16.5" customHeight="1">
      <c r="A53" s="1"/>
      <c r="B53" s="1"/>
      <c r="C53" s="1"/>
      <c r="D53" s="1"/>
      <c r="E53" s="1"/>
      <c r="F53" s="1"/>
      <c r="G53" s="1"/>
      <c r="H53" s="1"/>
      <c r="I53" s="1"/>
      <c r="J53" s="30"/>
      <c r="K53" s="30"/>
      <c r="L53" s="30"/>
    </row>
    <row r="54" spans="1:12" ht="16.5" customHeight="1">
      <c r="A54" s="1"/>
      <c r="B54" s="1"/>
      <c r="C54" s="1"/>
      <c r="D54" s="1"/>
      <c r="E54" s="1"/>
      <c r="F54" s="1"/>
      <c r="G54" s="1"/>
      <c r="H54" s="1"/>
      <c r="I54" s="1"/>
      <c r="J54" s="30"/>
      <c r="K54" s="30"/>
      <c r="L54" s="30"/>
    </row>
    <row r="55" spans="1:12" ht="16.5" customHeight="1">
      <c r="A55" s="1"/>
      <c r="B55" s="1"/>
      <c r="C55" s="1"/>
      <c r="D55" s="1"/>
      <c r="E55" s="1"/>
      <c r="F55" s="1"/>
      <c r="G55" s="1"/>
      <c r="H55" s="1"/>
      <c r="I55" s="1"/>
      <c r="J55" s="30"/>
      <c r="K55" s="30"/>
      <c r="L55" s="30"/>
    </row>
    <row r="56" spans="1:12" ht="16.5" customHeight="1">
      <c r="A56" s="1"/>
      <c r="B56" s="1"/>
      <c r="C56" s="1"/>
      <c r="D56" s="1"/>
      <c r="E56" s="1"/>
      <c r="F56" s="1"/>
      <c r="G56" s="1"/>
      <c r="H56" s="1"/>
      <c r="I56" s="1"/>
      <c r="J56" s="30"/>
      <c r="K56" s="30"/>
      <c r="L56" s="30"/>
    </row>
    <row r="57" spans="1:12" ht="16.5" customHeight="1">
      <c r="A57" s="1"/>
      <c r="B57" s="1"/>
      <c r="C57" s="1"/>
      <c r="D57" s="1"/>
      <c r="E57" s="1"/>
      <c r="F57" s="1"/>
      <c r="G57" s="1"/>
      <c r="H57" s="1"/>
      <c r="I57" s="1"/>
      <c r="J57" s="30"/>
      <c r="K57" s="30"/>
      <c r="L57" s="30"/>
    </row>
    <row r="58" spans="1:12" ht="16.5" customHeight="1">
      <c r="A58" s="1"/>
      <c r="B58" s="1"/>
      <c r="C58" s="1"/>
      <c r="D58" s="1"/>
      <c r="E58" s="1"/>
      <c r="F58" s="1"/>
      <c r="G58" s="1"/>
      <c r="H58" s="1"/>
      <c r="I58" s="1"/>
      <c r="J58" s="30"/>
      <c r="K58" s="30"/>
      <c r="L58" s="30"/>
    </row>
    <row r="59" spans="1:12" ht="16.5" customHeight="1">
      <c r="A59" s="1"/>
      <c r="B59" s="1"/>
      <c r="C59" s="1"/>
      <c r="D59" s="1"/>
      <c r="E59" s="1"/>
      <c r="F59" s="1"/>
      <c r="G59" s="1"/>
      <c r="H59" s="1"/>
      <c r="I59" s="1"/>
      <c r="J59" s="30"/>
      <c r="K59" s="30"/>
      <c r="L59" s="30"/>
    </row>
    <row r="60" spans="1:12" ht="16.5" customHeight="1">
      <c r="A60" s="1"/>
      <c r="B60" s="1"/>
      <c r="C60" s="1"/>
      <c r="D60" s="1"/>
      <c r="E60" s="1"/>
      <c r="F60" s="1"/>
      <c r="G60" s="1"/>
      <c r="H60" s="1"/>
      <c r="I60" s="1"/>
      <c r="J60" s="30"/>
      <c r="K60" s="30"/>
      <c r="L60" s="30"/>
    </row>
  </sheetData>
  <sheetProtection/>
  <mergeCells count="4">
    <mergeCell ref="B5:D6"/>
    <mergeCell ref="E5:G6"/>
    <mergeCell ref="A5:A7"/>
    <mergeCell ref="A1:H2"/>
  </mergeCells>
  <printOptions horizontalCentered="1"/>
  <pageMargins left="0.75" right="0.75" top="1" bottom="1" header="0.7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E4" sqref="E4"/>
    </sheetView>
  </sheetViews>
  <sheetFormatPr defaultColWidth="9.140625" defaultRowHeight="15" customHeight="1"/>
  <cols>
    <col min="1" max="1" width="43.8515625" style="11" customWidth="1"/>
    <col min="2" max="4" width="10.28125" style="11" customWidth="1"/>
    <col min="5" max="6" width="9.140625" style="11" customWidth="1"/>
    <col min="7" max="7" width="0" style="11" hidden="1" customWidth="1"/>
    <col min="8" max="9" width="9.140625" style="11" hidden="1" customWidth="1"/>
    <col min="10" max="10" width="12.421875" style="31" hidden="1" customWidth="1"/>
    <col min="11" max="11" width="23.140625" style="31" hidden="1" customWidth="1"/>
    <col min="12" max="13" width="9.140625" style="31" hidden="1" customWidth="1"/>
    <col min="14" max="14" width="9.140625" style="10" hidden="1" customWidth="1"/>
    <col min="15" max="20" width="9.140625" style="28" hidden="1" customWidth="1"/>
    <col min="21" max="21" width="9.140625" style="10" customWidth="1"/>
    <col min="22" max="22" width="9.140625" style="11" customWidth="1"/>
    <col min="23" max="16384" width="9.140625" style="11" customWidth="1"/>
  </cols>
  <sheetData>
    <row r="1" spans="1:20" ht="12.75" customHeight="1">
      <c r="A1" s="49" t="s">
        <v>153</v>
      </c>
      <c r="B1" s="61"/>
      <c r="C1" s="61"/>
      <c r="D1" s="61"/>
      <c r="E1" s="61"/>
      <c r="J1" s="28" t="s">
        <v>98</v>
      </c>
      <c r="K1" s="28" t="s">
        <v>109</v>
      </c>
      <c r="L1" s="28" t="s">
        <v>99</v>
      </c>
      <c r="M1" s="28" t="s">
        <v>100</v>
      </c>
      <c r="O1" s="28" t="s">
        <v>84</v>
      </c>
      <c r="P1" s="28" t="s">
        <v>85</v>
      </c>
      <c r="Q1" s="28" t="s">
        <v>86</v>
      </c>
      <c r="R1" s="28" t="s">
        <v>146</v>
      </c>
      <c r="S1" s="28" t="s">
        <v>147</v>
      </c>
      <c r="T1" s="28" t="s">
        <v>148</v>
      </c>
    </row>
    <row r="2" spans="1:20" ht="12.75" customHeight="1">
      <c r="A2" s="61"/>
      <c r="B2" s="61"/>
      <c r="C2" s="61"/>
      <c r="D2" s="61"/>
      <c r="E2" s="61"/>
      <c r="J2" s="28" t="s">
        <v>110</v>
      </c>
      <c r="K2" s="28" t="s">
        <v>111</v>
      </c>
      <c r="L2" s="39">
        <v>0.0346299801</v>
      </c>
      <c r="M2" s="39">
        <v>0.0356412012</v>
      </c>
      <c r="O2" s="39">
        <v>2011</v>
      </c>
      <c r="P2" s="39">
        <v>0</v>
      </c>
      <c r="Q2" s="39">
        <v>132068</v>
      </c>
      <c r="R2" s="39">
        <v>125515.5574</v>
      </c>
      <c r="S2" s="39">
        <v>20.338006788</v>
      </c>
      <c r="T2" s="39"/>
    </row>
    <row r="3" spans="1:20" ht="12.75" customHeight="1">
      <c r="A3" s="62"/>
      <c r="B3" s="62"/>
      <c r="C3" s="62"/>
      <c r="D3" s="62"/>
      <c r="E3" s="62"/>
      <c r="J3" s="28" t="s">
        <v>112</v>
      </c>
      <c r="K3" s="28" t="s">
        <v>113</v>
      </c>
      <c r="L3" s="39">
        <v>0.1182397324</v>
      </c>
      <c r="M3" s="39">
        <v>0.1175868065</v>
      </c>
      <c r="O3" s="39">
        <v>2012</v>
      </c>
      <c r="P3" s="39">
        <v>0</v>
      </c>
      <c r="Q3" s="39">
        <v>126014</v>
      </c>
      <c r="R3" s="39">
        <v>119177.86564</v>
      </c>
      <c r="S3" s="39"/>
      <c r="T3" s="39">
        <v>18.929564602</v>
      </c>
    </row>
    <row r="4" spans="1:13" ht="12.75" customHeight="1">
      <c r="A4" s="10"/>
      <c r="J4" s="28" t="s">
        <v>114</v>
      </c>
      <c r="K4" s="28" t="s">
        <v>115</v>
      </c>
      <c r="L4" s="39">
        <v>0.0432174915</v>
      </c>
      <c r="M4" s="39">
        <v>0.0453819993</v>
      </c>
    </row>
    <row r="5" spans="10:13" ht="12.75" customHeight="1">
      <c r="J5" s="28" t="s">
        <v>116</v>
      </c>
      <c r="K5" s="28" t="s">
        <v>117</v>
      </c>
      <c r="L5" s="39">
        <v>0.0408363497</v>
      </c>
      <c r="M5" s="39">
        <v>0.0410131154</v>
      </c>
    </row>
    <row r="6" spans="1:13" ht="15" customHeight="1">
      <c r="A6" s="63" t="s">
        <v>43</v>
      </c>
      <c r="B6" s="63">
        <v>1987</v>
      </c>
      <c r="C6" s="63" t="s">
        <v>149</v>
      </c>
      <c r="D6" s="63" t="s">
        <v>150</v>
      </c>
      <c r="E6" s="22"/>
      <c r="F6" s="12"/>
      <c r="J6" s="28" t="s">
        <v>118</v>
      </c>
      <c r="K6" s="28" t="s">
        <v>119</v>
      </c>
      <c r="L6" s="39">
        <v>0.0990838846</v>
      </c>
      <c r="M6" s="39">
        <v>0.0913626221</v>
      </c>
    </row>
    <row r="7" spans="1:13" ht="15" customHeight="1">
      <c r="A7" s="63"/>
      <c r="B7" s="63"/>
      <c r="C7" s="63"/>
      <c r="D7" s="63"/>
      <c r="E7" s="12"/>
      <c r="F7" s="12"/>
      <c r="J7" s="28" t="s">
        <v>120</v>
      </c>
      <c r="K7" s="28" t="s">
        <v>121</v>
      </c>
      <c r="L7" s="39">
        <v>0.0153102029</v>
      </c>
      <c r="M7" s="39">
        <v>0.0165138718</v>
      </c>
    </row>
    <row r="8" spans="1:13" ht="15" customHeight="1">
      <c r="A8" s="34" t="s">
        <v>44</v>
      </c>
      <c r="B8" s="33"/>
      <c r="C8" s="33"/>
      <c r="D8" s="32"/>
      <c r="E8" s="9"/>
      <c r="F8" s="12"/>
      <c r="J8" s="28" t="s">
        <v>122</v>
      </c>
      <c r="K8" s="28" t="s">
        <v>123</v>
      </c>
      <c r="L8" s="39">
        <v>0.0053669045</v>
      </c>
      <c r="M8" s="39">
        <v>0.005090161</v>
      </c>
    </row>
    <row r="9" spans="1:13" ht="15" customHeight="1">
      <c r="A9" s="34" t="s">
        <v>45</v>
      </c>
      <c r="B9" s="5" t="s">
        <v>46</v>
      </c>
      <c r="C9" s="6">
        <f aca="true" t="shared" si="0" ref="C9:D11">L2*100</f>
        <v>3.4629980099999997</v>
      </c>
      <c r="D9" s="6">
        <f t="shared" si="0"/>
        <v>3.56412012</v>
      </c>
      <c r="E9" s="14"/>
      <c r="F9" s="15"/>
      <c r="G9" s="12"/>
      <c r="J9" s="28" t="s">
        <v>124</v>
      </c>
      <c r="K9" s="28" t="s">
        <v>125</v>
      </c>
      <c r="L9" s="39">
        <v>0.4018799254</v>
      </c>
      <c r="M9" s="39">
        <v>0.387457205</v>
      </c>
    </row>
    <row r="10" spans="1:13" ht="15" customHeight="1">
      <c r="A10" s="13" t="s">
        <v>80</v>
      </c>
      <c r="B10" s="5" t="s">
        <v>47</v>
      </c>
      <c r="C10" s="6">
        <f t="shared" si="0"/>
        <v>11.82397324</v>
      </c>
      <c r="D10" s="6">
        <f t="shared" si="0"/>
        <v>11.75868065</v>
      </c>
      <c r="E10" s="14"/>
      <c r="F10" s="15"/>
      <c r="J10" s="28" t="s">
        <v>126</v>
      </c>
      <c r="K10" s="28" t="s">
        <v>127</v>
      </c>
      <c r="L10" s="39">
        <v>0.0019671502</v>
      </c>
      <c r="M10" s="39">
        <v>0.0027631205</v>
      </c>
    </row>
    <row r="11" spans="1:13" ht="15" customHeight="1">
      <c r="A11" s="35" t="s">
        <v>76</v>
      </c>
      <c r="B11" s="5" t="s">
        <v>48</v>
      </c>
      <c r="C11" s="6">
        <f t="shared" si="0"/>
        <v>4.3217491500000005</v>
      </c>
      <c r="D11" s="6">
        <f t="shared" si="0"/>
        <v>4.53819993</v>
      </c>
      <c r="E11" s="14"/>
      <c r="F11" s="15"/>
      <c r="J11" s="28" t="s">
        <v>128</v>
      </c>
      <c r="K11" s="28" t="s">
        <v>129</v>
      </c>
      <c r="L11" s="39">
        <v>0.0162006107</v>
      </c>
      <c r="M11" s="39">
        <v>0.0180183439</v>
      </c>
    </row>
    <row r="12" spans="1:13" ht="15" customHeight="1">
      <c r="A12" s="13" t="s">
        <v>49</v>
      </c>
      <c r="B12" s="57"/>
      <c r="C12" s="57"/>
      <c r="D12" s="58"/>
      <c r="E12" s="14"/>
      <c r="F12" s="15"/>
      <c r="J12" s="28" t="s">
        <v>130</v>
      </c>
      <c r="K12" s="28" t="s">
        <v>131</v>
      </c>
      <c r="L12" s="39">
        <v>0.0446933678</v>
      </c>
      <c r="M12" s="39">
        <v>0.0537712972</v>
      </c>
    </row>
    <row r="13" spans="1:13" ht="15" customHeight="1">
      <c r="A13" s="34" t="s">
        <v>50</v>
      </c>
      <c r="B13" s="5" t="s">
        <v>51</v>
      </c>
      <c r="C13" s="6">
        <f>L5*100</f>
        <v>4.08363497</v>
      </c>
      <c r="D13" s="6">
        <f>M5*100</f>
        <v>4.10131154</v>
      </c>
      <c r="E13" s="14"/>
      <c r="F13" s="15"/>
      <c r="J13" s="28" t="s">
        <v>132</v>
      </c>
      <c r="K13" s="28" t="s">
        <v>133</v>
      </c>
      <c r="L13" s="39">
        <v>0.0060467121</v>
      </c>
      <c r="M13" s="39">
        <v>0.0065387077</v>
      </c>
    </row>
    <row r="14" spans="1:13" ht="15" customHeight="1">
      <c r="A14" s="13" t="s">
        <v>53</v>
      </c>
      <c r="B14" s="5" t="s">
        <v>54</v>
      </c>
      <c r="C14" s="6">
        <f aca="true" t="shared" si="1" ref="C14:D20">L6*100</f>
        <v>9.908388460000001</v>
      </c>
      <c r="D14" s="6">
        <f t="shared" si="1"/>
        <v>9.13626221</v>
      </c>
      <c r="E14" s="14"/>
      <c r="F14" s="15"/>
      <c r="J14" s="28" t="s">
        <v>134</v>
      </c>
      <c r="K14" s="28" t="s">
        <v>135</v>
      </c>
      <c r="L14" s="39">
        <v>0.0328025953</v>
      </c>
      <c r="M14" s="39">
        <v>0.0329011646</v>
      </c>
    </row>
    <row r="15" spans="1:13" ht="15" customHeight="1">
      <c r="A15" s="13" t="s">
        <v>75</v>
      </c>
      <c r="B15" s="5" t="s">
        <v>55</v>
      </c>
      <c r="C15" s="6">
        <f t="shared" si="1"/>
        <v>1.53102029</v>
      </c>
      <c r="D15" s="6">
        <f t="shared" si="1"/>
        <v>1.65138718</v>
      </c>
      <c r="E15" s="14"/>
      <c r="F15" s="15"/>
      <c r="J15" s="28" t="s">
        <v>136</v>
      </c>
      <c r="K15" s="28" t="s">
        <v>137</v>
      </c>
      <c r="L15" s="39">
        <v>0.0743975118</v>
      </c>
      <c r="M15" s="39">
        <v>0.0752487108</v>
      </c>
    </row>
    <row r="16" spans="1:13" ht="15" customHeight="1">
      <c r="A16" s="13" t="s">
        <v>57</v>
      </c>
      <c r="B16" s="5" t="s">
        <v>14</v>
      </c>
      <c r="C16" s="6">
        <f t="shared" si="1"/>
        <v>0.53669045</v>
      </c>
      <c r="D16" s="6">
        <f t="shared" si="1"/>
        <v>0.5090161</v>
      </c>
      <c r="E16" s="14"/>
      <c r="F16" s="15"/>
      <c r="J16" s="28" t="s">
        <v>138</v>
      </c>
      <c r="K16" s="28" t="s">
        <v>139</v>
      </c>
      <c r="L16" s="39">
        <v>0.0348699447</v>
      </c>
      <c r="M16" s="39">
        <v>0.0353279073</v>
      </c>
    </row>
    <row r="17" spans="1:13" ht="15" customHeight="1">
      <c r="A17" s="35" t="s">
        <v>154</v>
      </c>
      <c r="B17" s="5" t="s">
        <v>58</v>
      </c>
      <c r="C17" s="6">
        <f t="shared" si="1"/>
        <v>40.18799254</v>
      </c>
      <c r="D17" s="6">
        <f t="shared" si="1"/>
        <v>38.745720500000004</v>
      </c>
      <c r="E17" s="14"/>
      <c r="F17" s="15"/>
      <c r="J17" s="28" t="s">
        <v>140</v>
      </c>
      <c r="K17" s="28" t="s">
        <v>141</v>
      </c>
      <c r="L17" s="39">
        <v>0.0124561173</v>
      </c>
      <c r="M17" s="39">
        <v>0.0119695612</v>
      </c>
    </row>
    <row r="18" spans="1:13" ht="15" customHeight="1">
      <c r="A18" s="13" t="s">
        <v>155</v>
      </c>
      <c r="B18" s="5" t="s">
        <v>13</v>
      </c>
      <c r="C18" s="6">
        <f t="shared" si="1"/>
        <v>0.19671502000000002</v>
      </c>
      <c r="D18" s="6">
        <f t="shared" si="1"/>
        <v>0.27631205000000003</v>
      </c>
      <c r="E18" s="14"/>
      <c r="F18" s="15"/>
      <c r="J18" s="28" t="s">
        <v>142</v>
      </c>
      <c r="K18" s="28" t="s">
        <v>143</v>
      </c>
      <c r="L18" s="39">
        <v>0.0009159123</v>
      </c>
      <c r="M18" s="39">
        <v>0.0010476426</v>
      </c>
    </row>
    <row r="19" spans="1:13" ht="15" customHeight="1">
      <c r="A19" s="34" t="s">
        <v>161</v>
      </c>
      <c r="B19" s="5" t="s">
        <v>56</v>
      </c>
      <c r="C19" s="6">
        <f t="shared" si="1"/>
        <v>1.62006107</v>
      </c>
      <c r="D19" s="6">
        <f t="shared" si="1"/>
        <v>1.80183439</v>
      </c>
      <c r="E19" s="16"/>
      <c r="F19" s="15"/>
      <c r="J19" s="28" t="s">
        <v>144</v>
      </c>
      <c r="K19" s="28" t="s">
        <v>145</v>
      </c>
      <c r="L19" s="39">
        <v>0.0992625872</v>
      </c>
      <c r="M19" s="39">
        <v>0.1016871277</v>
      </c>
    </row>
    <row r="20" spans="1:6" ht="15" customHeight="1">
      <c r="A20" s="35" t="s">
        <v>162</v>
      </c>
      <c r="B20" s="5" t="s">
        <v>40</v>
      </c>
      <c r="C20" s="6">
        <f t="shared" si="1"/>
        <v>4.46933678</v>
      </c>
      <c r="D20" s="6">
        <f t="shared" si="1"/>
        <v>5.37712972</v>
      </c>
      <c r="E20" s="14"/>
      <c r="F20" s="15"/>
    </row>
    <row r="21" spans="1:6" ht="15" customHeight="1">
      <c r="A21" s="35" t="s">
        <v>59</v>
      </c>
      <c r="B21" s="60" t="s">
        <v>60</v>
      </c>
      <c r="C21" s="59">
        <f>SUM(C13:C20)</f>
        <v>62.533839580000006</v>
      </c>
      <c r="D21" s="59">
        <f>SUM(D13:D20)</f>
        <v>61.59897369000001</v>
      </c>
      <c r="E21" s="14"/>
      <c r="F21" s="12"/>
    </row>
    <row r="22" spans="1:6" ht="15" customHeight="1">
      <c r="A22" s="36" t="s">
        <v>61</v>
      </c>
      <c r="B22" s="60"/>
      <c r="C22" s="59"/>
      <c r="D22" s="59"/>
      <c r="E22" s="14"/>
      <c r="F22" s="12"/>
    </row>
    <row r="23" spans="1:6" ht="15" customHeight="1">
      <c r="A23" s="35" t="s">
        <v>62</v>
      </c>
      <c r="B23" s="60" t="s">
        <v>63</v>
      </c>
      <c r="C23" s="59">
        <f>SUM(C13:C15,C17,C19)</f>
        <v>57.331097330000006</v>
      </c>
      <c r="D23" s="59">
        <f>SUM(D13:D15,D17,D19)</f>
        <v>55.436515820000004</v>
      </c>
      <c r="E23" s="14"/>
      <c r="F23" s="12"/>
    </row>
    <row r="24" spans="1:6" ht="15" customHeight="1">
      <c r="A24" s="34" t="s">
        <v>61</v>
      </c>
      <c r="B24" s="60"/>
      <c r="C24" s="59"/>
      <c r="D24" s="59"/>
      <c r="E24" s="14"/>
      <c r="F24" s="12"/>
    </row>
    <row r="25" spans="1:6" ht="15" customHeight="1">
      <c r="A25" s="34" t="s">
        <v>64</v>
      </c>
      <c r="B25" s="5" t="s">
        <v>6</v>
      </c>
      <c r="C25" s="26">
        <f>L13*100</f>
        <v>0.60467121</v>
      </c>
      <c r="D25" s="26">
        <f>M13*100</f>
        <v>0.65387077</v>
      </c>
      <c r="E25" s="14"/>
      <c r="F25" s="15"/>
    </row>
    <row r="26" spans="1:6" ht="15" customHeight="1">
      <c r="A26" s="35" t="s">
        <v>65</v>
      </c>
      <c r="B26" s="5" t="s">
        <v>51</v>
      </c>
      <c r="C26" s="26">
        <f>L14*100</f>
        <v>3.28025953</v>
      </c>
      <c r="D26" s="26">
        <f>M14*100</f>
        <v>3.2901164599999997</v>
      </c>
      <c r="E26" s="14"/>
      <c r="F26" s="15"/>
    </row>
    <row r="27" spans="1:6" ht="15" customHeight="1">
      <c r="A27" s="35" t="s">
        <v>66</v>
      </c>
      <c r="B27" s="5" t="s">
        <v>67</v>
      </c>
      <c r="C27" s="6">
        <f>SUM(C21,C25,C26)</f>
        <v>66.41877032000001</v>
      </c>
      <c r="D27" s="6">
        <f>SUM(D21,D25,D26)</f>
        <v>65.54296092</v>
      </c>
      <c r="E27" s="14"/>
      <c r="F27" s="12"/>
    </row>
    <row r="28" spans="1:6" ht="15" customHeight="1">
      <c r="A28" s="13" t="s">
        <v>68</v>
      </c>
      <c r="B28" s="57"/>
      <c r="C28" s="57"/>
      <c r="D28" s="58"/>
      <c r="E28" s="14"/>
      <c r="F28" s="12"/>
    </row>
    <row r="29" spans="1:6" ht="15" customHeight="1">
      <c r="A29" s="34" t="s">
        <v>156</v>
      </c>
      <c r="B29" s="5" t="s">
        <v>52</v>
      </c>
      <c r="C29" s="6">
        <f aca="true" t="shared" si="2" ref="C29:D33">L15*100</f>
        <v>7.43975118</v>
      </c>
      <c r="D29" s="6">
        <f t="shared" si="2"/>
        <v>7.52487108</v>
      </c>
      <c r="E29" s="14"/>
      <c r="F29" s="12"/>
    </row>
    <row r="30" spans="1:6" ht="15" customHeight="1">
      <c r="A30" s="13" t="s">
        <v>157</v>
      </c>
      <c r="B30" s="5" t="s">
        <v>69</v>
      </c>
      <c r="C30" s="6">
        <f t="shared" si="2"/>
        <v>3.4869944700000004</v>
      </c>
      <c r="D30" s="6">
        <f t="shared" si="2"/>
        <v>3.5327907300000003</v>
      </c>
      <c r="E30" s="14"/>
      <c r="F30" s="12"/>
    </row>
    <row r="31" spans="1:6" ht="15" customHeight="1">
      <c r="A31" s="13" t="s">
        <v>70</v>
      </c>
      <c r="B31" s="5" t="s">
        <v>71</v>
      </c>
      <c r="C31" s="6">
        <f t="shared" si="2"/>
        <v>1.24561173</v>
      </c>
      <c r="D31" s="6">
        <f t="shared" si="2"/>
        <v>1.1969561199999998</v>
      </c>
      <c r="E31" s="14"/>
      <c r="F31" s="12"/>
    </row>
    <row r="32" spans="1:6" ht="15" customHeight="1">
      <c r="A32" s="13" t="s">
        <v>72</v>
      </c>
      <c r="B32" s="5" t="s">
        <v>13</v>
      </c>
      <c r="C32" s="6">
        <f t="shared" si="2"/>
        <v>0.09159123</v>
      </c>
      <c r="D32" s="6">
        <f t="shared" si="2"/>
        <v>0.10476426000000001</v>
      </c>
      <c r="E32" s="14"/>
      <c r="F32" s="12"/>
    </row>
    <row r="33" spans="1:6" ht="15" customHeight="1">
      <c r="A33" s="13" t="s">
        <v>77</v>
      </c>
      <c r="B33" s="5" t="s">
        <v>47</v>
      </c>
      <c r="C33" s="26">
        <f t="shared" si="2"/>
        <v>9.92625872</v>
      </c>
      <c r="D33" s="26">
        <f t="shared" si="2"/>
        <v>10.16871277</v>
      </c>
      <c r="E33" s="14"/>
      <c r="F33" s="12"/>
    </row>
    <row r="34" spans="1:6" ht="15" customHeight="1">
      <c r="A34" s="13" t="s">
        <v>78</v>
      </c>
      <c r="B34" s="5" t="s">
        <v>73</v>
      </c>
      <c r="C34" s="6">
        <f>SUM(C9:C11,C13:C20,C25:C26,C29:C33)</f>
        <v>108.21769805000002</v>
      </c>
      <c r="D34" s="6">
        <f>SUM(D9:D11,D13:D20,D25:D26,D29:D33)</f>
        <v>107.93205657999998</v>
      </c>
      <c r="E34" s="14"/>
      <c r="F34" s="12"/>
    </row>
    <row r="35" spans="1:6" ht="15" customHeight="1">
      <c r="A35" s="13" t="s">
        <v>79</v>
      </c>
      <c r="B35" s="5" t="s">
        <v>74</v>
      </c>
      <c r="C35" s="6">
        <f>S2</f>
        <v>20.338006788</v>
      </c>
      <c r="D35" s="6">
        <f>T3</f>
        <v>18.929564602</v>
      </c>
      <c r="E35" s="9"/>
      <c r="F35" s="12"/>
    </row>
    <row r="36" spans="1:6" ht="15" customHeight="1">
      <c r="A36" s="17"/>
      <c r="B36" s="18"/>
      <c r="C36" s="18"/>
      <c r="D36" s="18"/>
      <c r="E36" s="9"/>
      <c r="F36" s="12"/>
    </row>
    <row r="37" spans="1:6" ht="15" customHeight="1">
      <c r="A37" s="24" t="s">
        <v>81</v>
      </c>
      <c r="B37" s="9"/>
      <c r="C37" s="9"/>
      <c r="D37" s="9"/>
      <c r="E37" s="9"/>
      <c r="F37" s="12"/>
    </row>
    <row r="38" spans="1:6" ht="15" customHeight="1">
      <c r="A38" s="24" t="s">
        <v>82</v>
      </c>
      <c r="B38" s="9"/>
      <c r="C38" s="9"/>
      <c r="D38" s="9"/>
      <c r="E38" s="9"/>
      <c r="F38" s="12"/>
    </row>
    <row r="39" spans="1:6" ht="15" customHeight="1">
      <c r="A39" s="24" t="s">
        <v>159</v>
      </c>
      <c r="B39" s="9"/>
      <c r="C39" s="9"/>
      <c r="D39" s="9"/>
      <c r="E39" s="9"/>
      <c r="F39" s="12"/>
    </row>
    <row r="40" spans="1:6" ht="15" customHeight="1">
      <c r="A40" s="24" t="s">
        <v>158</v>
      </c>
      <c r="B40" s="9"/>
      <c r="C40" s="9"/>
      <c r="D40" s="9"/>
      <c r="E40" s="9"/>
      <c r="F40" s="12"/>
    </row>
    <row r="41" spans="1:6" ht="15" customHeight="1">
      <c r="A41" s="24" t="s">
        <v>83</v>
      </c>
      <c r="B41" s="9"/>
      <c r="C41" s="9"/>
      <c r="D41" s="9"/>
      <c r="E41" s="9"/>
      <c r="F41" s="12"/>
    </row>
    <row r="42" spans="1:6" ht="15" customHeight="1">
      <c r="A42" s="24" t="s">
        <v>160</v>
      </c>
      <c r="B42" s="9"/>
      <c r="C42" s="9"/>
      <c r="D42" s="9"/>
      <c r="E42" s="9"/>
      <c r="F42" s="12"/>
    </row>
    <row r="43" spans="1:6" ht="15" customHeight="1">
      <c r="A43" s="27"/>
      <c r="B43" s="12"/>
      <c r="C43" s="12"/>
      <c r="D43" s="12"/>
      <c r="E43" s="12"/>
      <c r="F43" s="12"/>
    </row>
    <row r="44" spans="1:6" ht="15" customHeight="1">
      <c r="A44" s="12"/>
      <c r="B44" s="12"/>
      <c r="C44" s="12"/>
      <c r="D44" s="12"/>
      <c r="E44" s="12"/>
      <c r="F44" s="12"/>
    </row>
    <row r="45" spans="1:6" ht="15" customHeight="1">
      <c r="A45" s="12"/>
      <c r="B45" s="12"/>
      <c r="C45" s="12"/>
      <c r="D45" s="12"/>
      <c r="E45" s="12"/>
      <c r="F45" s="12"/>
    </row>
    <row r="46" spans="1:6" ht="15" customHeight="1">
      <c r="A46" s="12"/>
      <c r="B46" s="12"/>
      <c r="C46" s="12"/>
      <c r="D46" s="12"/>
      <c r="E46" s="12"/>
      <c r="F46" s="12"/>
    </row>
    <row r="47" spans="1:6" ht="15" customHeight="1">
      <c r="A47" s="12"/>
      <c r="B47" s="12"/>
      <c r="C47" s="12"/>
      <c r="D47" s="12"/>
      <c r="E47" s="12"/>
      <c r="F47" s="12"/>
    </row>
    <row r="48" spans="1:6" ht="15" customHeight="1">
      <c r="A48" s="12"/>
      <c r="B48" s="12"/>
      <c r="C48" s="12"/>
      <c r="D48" s="12"/>
      <c r="E48" s="12"/>
      <c r="F48" s="12"/>
    </row>
    <row r="49" spans="1:6" ht="15" customHeight="1">
      <c r="A49" s="12"/>
      <c r="B49" s="12"/>
      <c r="C49" s="12"/>
      <c r="D49" s="12"/>
      <c r="E49" s="12"/>
      <c r="F49" s="12"/>
    </row>
    <row r="50" spans="1:6" ht="15" customHeight="1">
      <c r="A50" s="12"/>
      <c r="B50" s="12"/>
      <c r="C50" s="12"/>
      <c r="D50" s="12"/>
      <c r="E50" s="12"/>
      <c r="F50" s="12"/>
    </row>
    <row r="51" spans="1:6" ht="15" customHeight="1">
      <c r="A51" s="12"/>
      <c r="B51" s="12"/>
      <c r="C51" s="12"/>
      <c r="D51" s="12"/>
      <c r="E51" s="12"/>
      <c r="F51" s="12"/>
    </row>
    <row r="52" spans="1:6" ht="15" customHeight="1">
      <c r="A52" s="12"/>
      <c r="B52" s="12"/>
      <c r="C52" s="12"/>
      <c r="D52" s="12"/>
      <c r="E52" s="12"/>
      <c r="F52" s="12"/>
    </row>
    <row r="53" spans="1:6" ht="15" customHeight="1">
      <c r="A53" s="12"/>
      <c r="B53" s="12"/>
      <c r="C53" s="12"/>
      <c r="D53" s="12"/>
      <c r="E53" s="12"/>
      <c r="F53" s="12"/>
    </row>
    <row r="54" spans="1:6" ht="15" customHeight="1">
      <c r="A54" s="12"/>
      <c r="B54" s="12"/>
      <c r="C54" s="12"/>
      <c r="D54" s="12"/>
      <c r="E54" s="12"/>
      <c r="F54" s="12"/>
    </row>
    <row r="55" ht="15" customHeight="1">
      <c r="B55" s="12"/>
    </row>
    <row r="56" ht="15" customHeight="1">
      <c r="B56" s="12"/>
    </row>
  </sheetData>
  <sheetProtection/>
  <mergeCells count="13">
    <mergeCell ref="A1:E3"/>
    <mergeCell ref="A6:A7"/>
    <mergeCell ref="B6:B7"/>
    <mergeCell ref="C6:C7"/>
    <mergeCell ref="D6:D7"/>
    <mergeCell ref="B21:B22"/>
    <mergeCell ref="B12:D12"/>
    <mergeCell ref="B28:D28"/>
    <mergeCell ref="C21:C22"/>
    <mergeCell ref="D21:D22"/>
    <mergeCell ref="C23:C24"/>
    <mergeCell ref="D23:D24"/>
    <mergeCell ref="B23:B24"/>
  </mergeCells>
  <printOptions horizontalCentered="1"/>
  <pageMargins left="0.75" right="0.75" top="1" bottom="1" header="0.7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Dylan Muir</cp:lastModifiedBy>
  <cp:lastPrinted>2012-07-26T16:55:14Z</cp:lastPrinted>
  <dcterms:created xsi:type="dcterms:W3CDTF">2001-04-17T18:09:31Z</dcterms:created>
  <dcterms:modified xsi:type="dcterms:W3CDTF">2013-05-29T16:00:09Z</dcterms:modified>
  <cp:category/>
  <cp:version/>
  <cp:contentType/>
  <cp:contentStatus/>
</cp:coreProperties>
</file>